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ines\Documents\Product Adoption\"/>
    </mc:Choice>
  </mc:AlternateContent>
  <bookViews>
    <workbookView xWindow="1875" yWindow="60" windowWidth="17205" windowHeight="3675" tabRatio="546"/>
  </bookViews>
  <sheets>
    <sheet name="Audit Item Data Elements" sheetId="2" r:id="rId1"/>
    <sheet name="Supporting data" sheetId="4" r:id="rId2"/>
  </sheets>
  <definedNames>
    <definedName name="_xlnm._FilterDatabase" localSheetId="0" hidden="1">'Audit Item Data Elements'!$A$1:$Q$37</definedName>
    <definedName name="_Toc135319439" localSheetId="0">'Audit Item Data Elements'!#REF!</definedName>
    <definedName name="Audit_Data">'Audit Item Data Elements'!$A$1:$R$37</definedName>
    <definedName name="Category_Table">'Supporting data'!$A$22:$C$30</definedName>
    <definedName name="Event_Data">#REF!</definedName>
    <definedName name="Global_Audit_Items">'Audit Item Data Elements'!$A$1:$R$37</definedName>
    <definedName name="_xlnm.Print_Area" localSheetId="0">'Audit Item Data Elements'!$A$1:$Q$37</definedName>
    <definedName name="Severity_Table">'Supporting data'!$A$4:$C$13</definedName>
  </definedNames>
  <calcPr calcId="152511"/>
</workbook>
</file>

<file path=xl/calcChain.xml><?xml version="1.0" encoding="utf-8"?>
<calcChain xmlns="http://schemas.openxmlformats.org/spreadsheetml/2006/main">
  <c r="D47" i="2" l="1"/>
  <c r="D5" i="2"/>
  <c r="C5" i="2"/>
  <c r="D43" i="2" l="1"/>
  <c r="D46" i="2"/>
  <c r="D42" i="2"/>
  <c r="D41" i="2"/>
  <c r="D40" i="2"/>
  <c r="D45" i="2"/>
  <c r="D44" i="2"/>
  <c r="C39" i="2"/>
  <c r="D39" i="2"/>
  <c r="C23" i="2" l="1"/>
  <c r="D23" i="2"/>
  <c r="C3" i="2"/>
  <c r="D3" i="2"/>
  <c r="C4" i="2"/>
  <c r="D4" i="2"/>
  <c r="C24" i="2"/>
  <c r="D24" i="2"/>
  <c r="C7" i="2"/>
  <c r="D7" i="2"/>
  <c r="C8" i="2"/>
  <c r="D8" i="2"/>
  <c r="C26" i="2"/>
  <c r="D26" i="2"/>
  <c r="C27" i="2"/>
  <c r="D27" i="2"/>
  <c r="C28" i="2"/>
  <c r="D28" i="2"/>
  <c r="C29" i="2"/>
  <c r="D29" i="2"/>
  <c r="C9" i="2"/>
  <c r="D9" i="2"/>
  <c r="C30" i="2"/>
  <c r="D30" i="2"/>
  <c r="C31" i="2"/>
  <c r="D31" i="2"/>
  <c r="C10" i="2"/>
  <c r="D10" i="2"/>
  <c r="C11" i="2"/>
  <c r="D11" i="2"/>
  <c r="C12" i="2"/>
  <c r="D12" i="2"/>
  <c r="C19" i="2"/>
  <c r="D19" i="2"/>
  <c r="C33" i="2"/>
  <c r="D33" i="2"/>
  <c r="C20" i="2"/>
  <c r="D20" i="2"/>
  <c r="C34" i="2"/>
  <c r="D34" i="2"/>
  <c r="C35" i="2"/>
  <c r="D35" i="2"/>
  <c r="C22" i="2"/>
  <c r="D22" i="2"/>
  <c r="C2" i="2"/>
  <c r="C6" i="2"/>
  <c r="C25" i="2"/>
  <c r="C32" i="2"/>
  <c r="C13" i="2"/>
  <c r="C14" i="2"/>
  <c r="C15" i="2"/>
  <c r="C16" i="2"/>
  <c r="C17" i="2"/>
  <c r="C18" i="2"/>
  <c r="C21" i="2"/>
  <c r="C37" i="2"/>
  <c r="C36" i="2"/>
  <c r="D2" i="2"/>
  <c r="D6" i="2"/>
  <c r="D25" i="2"/>
  <c r="D32" i="2"/>
  <c r="D13" i="2"/>
  <c r="D14" i="2"/>
  <c r="D15" i="2"/>
  <c r="D16" i="2"/>
  <c r="D17" i="2"/>
  <c r="D18" i="2"/>
  <c r="D21" i="2"/>
  <c r="D37" i="2"/>
  <c r="D36" i="2"/>
</calcChain>
</file>

<file path=xl/sharedStrings.xml><?xml version="1.0" encoding="utf-8"?>
<sst xmlns="http://schemas.openxmlformats.org/spreadsheetml/2006/main" count="548" uniqueCount="219">
  <si>
    <t>AUDIT EVENT</t>
  </si>
  <si>
    <t>Key rate changes</t>
  </si>
  <si>
    <t>Failed Authentication attempts</t>
  </si>
  <si>
    <t>SQL prompt access on AS400</t>
  </si>
  <si>
    <t>Authority Failures</t>
  </si>
  <si>
    <t>Audited Commands</t>
  </si>
  <si>
    <t>Objects Created</t>
  </si>
  <si>
    <t>Objects Deleted</t>
  </si>
  <si>
    <t>Reset DST Security Password</t>
  </si>
  <si>
    <t>User ID changed on Job Description</t>
  </si>
  <si>
    <t>Objects Moved or Renamed</t>
  </si>
  <si>
    <t>Changes in Object Ownership</t>
  </si>
  <si>
    <t>Programs Changed to Adopt Authority</t>
  </si>
  <si>
    <t>Programs Restored that Adopt Authority</t>
  </si>
  <si>
    <t>Cash Management Account Creation</t>
  </si>
  <si>
    <t>Grant Public ALL access to libraries</t>
  </si>
  <si>
    <t>Money withdrwan from dormant account</t>
  </si>
  <si>
    <t>Changes to Credit Limit</t>
  </si>
  <si>
    <t>Event Number</t>
  </si>
  <si>
    <t>Event Severity</t>
  </si>
  <si>
    <t>Event Category</t>
  </si>
  <si>
    <t>Severity Code</t>
  </si>
  <si>
    <t>Category Code</t>
  </si>
  <si>
    <t>&lt;ItemName&gt;</t>
  </si>
  <si>
    <t>&lt;UserId&gt;</t>
  </si>
  <si>
    <t>&lt;OldValue&gt;</t>
  </si>
  <si>
    <t>&lt;NewValue&gt;</t>
  </si>
  <si>
    <t>&lt;Action&gt;</t>
  </si>
  <si>
    <t>&lt;Desc&gt;</t>
  </si>
  <si>
    <t>Dormant account activity</t>
  </si>
  <si>
    <t>Account ID</t>
  </si>
  <si>
    <t>Who</t>
  </si>
  <si>
    <t>Failure Reason</t>
  </si>
  <si>
    <t>Amount</t>
  </si>
  <si>
    <t>Account, Amount, Who</t>
  </si>
  <si>
    <t>Due dates changed on loans</t>
  </si>
  <si>
    <t>Old Value</t>
  </si>
  <si>
    <t>New Value</t>
  </si>
  <si>
    <t>New Limit</t>
  </si>
  <si>
    <t>Account, Who made the change, new limit</t>
  </si>
  <si>
    <t>Rate Name</t>
  </si>
  <si>
    <t>Old Rate</t>
  </si>
  <si>
    <t>New Rate</t>
  </si>
  <si>
    <t>Name of Rate, Old Rate Value, New Rate Value, User that changed rate</t>
  </si>
  <si>
    <t>Transaction keyed online to different account holders</t>
  </si>
  <si>
    <t>Trans Ref No.</t>
  </si>
  <si>
    <t>Account List</t>
  </si>
  <si>
    <t>GL-Debits to Income Accounts</t>
  </si>
  <si>
    <t>GL-Entries to pre-defined account</t>
  </si>
  <si>
    <t>Attempted transfer of one CIF to be under another</t>
  </si>
  <si>
    <t>Back dated interest rate changes</t>
  </si>
  <si>
    <t>Program Name</t>
  </si>
  <si>
    <t>User Account, Reason for Failure</t>
  </si>
  <si>
    <t>Authority Changes</t>
  </si>
  <si>
    <t>Profile/Account</t>
  </si>
  <si>
    <t>Privleges Granted</t>
  </si>
  <si>
    <t>User Account Granted Access, User Who Granted Access, Privleges Granted</t>
  </si>
  <si>
    <t>Command Executed</t>
  </si>
  <si>
    <t>User Account who opened prompt, commands executed</t>
  </si>
  <si>
    <t>Changes to Security Account (QSECOFR,ROOT) (Password, etc.)</t>
  </si>
  <si>
    <t>Changes Made</t>
  </si>
  <si>
    <t>What changed, User Account that made changes</t>
  </si>
  <si>
    <t>Successful Signon for Security Account (QSECOFR, ROOT)</t>
  </si>
  <si>
    <t>User Profile Changes (Including Delete)</t>
  </si>
  <si>
    <t>Profile</t>
  </si>
  <si>
    <t>User Profile that Changed, User Who Made Change, Changes Made</t>
  </si>
  <si>
    <t>Access Items</t>
  </si>
  <si>
    <t>Who, What were they trying to access</t>
  </si>
  <si>
    <t>System Value Changes (e.g. changes to system date, time, security level, IPL info, action for number of failed sign-on attempts, etc.)</t>
  </si>
  <si>
    <t>Sys Value Name</t>
  </si>
  <si>
    <t>Values Changed, Old Values, New Values, User Who Made Changes</t>
  </si>
  <si>
    <t>Use of programming tools (SEU, DFU, etc.)</t>
  </si>
  <si>
    <t>Tool/Program</t>
  </si>
  <si>
    <t>Library Name</t>
  </si>
  <si>
    <t>Action Taken</t>
  </si>
  <si>
    <t>Library Name, User Account Who Granted Access</t>
  </si>
  <si>
    <t>Critical Storage Condition</t>
  </si>
  <si>
    <t>Employee Account Access by other employees</t>
  </si>
  <si>
    <t>Command Name</t>
  </si>
  <si>
    <t>Command Name, User Who Executed Command</t>
  </si>
  <si>
    <t>Account Number, Account Name Created, Who Created Account</t>
  </si>
  <si>
    <t>User Who Reset Password</t>
  </si>
  <si>
    <t>Job Desc Name</t>
  </si>
  <si>
    <t>Job Description Name, Old Value, New Value, User Who Made Change</t>
  </si>
  <si>
    <t>Object Name</t>
  </si>
  <si>
    <t>Object Name, Action Taken, User Who Made Change</t>
  </si>
  <si>
    <t>Old Ownership</t>
  </si>
  <si>
    <t>New Ownership</t>
  </si>
  <si>
    <t>Object Name, Old Ownership, New Ownership, User Who Made Change</t>
  </si>
  <si>
    <t>Program Name, User Account Who Made change</t>
  </si>
  <si>
    <t>Program Name, User Who Restored Program</t>
  </si>
  <si>
    <t>Network Attribute Changes</t>
  </si>
  <si>
    <t>Attribute</t>
  </si>
  <si>
    <t xml:space="preserve">Changes to system auditing </t>
  </si>
  <si>
    <t>Object Created, User Who Created Object</t>
  </si>
  <si>
    <t>Object Name, User Who Deleted Object</t>
  </si>
  <si>
    <t>Security</t>
  </si>
  <si>
    <t>Object Restored</t>
  </si>
  <si>
    <t>Intrusion Detected</t>
  </si>
  <si>
    <t>Intrusion Details</t>
  </si>
  <si>
    <t>Data</t>
  </si>
  <si>
    <t>Intrusion Type</t>
  </si>
  <si>
    <t>Severity</t>
  </si>
  <si>
    <t>Keyword</t>
  </si>
  <si>
    <t>Description</t>
  </si>
  <si>
    <t>Emergency</t>
  </si>
  <si>
    <t>System unusable</t>
  </si>
  <si>
    <t>Alert</t>
  </si>
  <si>
    <t>Immediate action needed</t>
  </si>
  <si>
    <t>Critical</t>
  </si>
  <si>
    <t>Critical conditions exist</t>
  </si>
  <si>
    <t>Error</t>
  </si>
  <si>
    <t>Error conditions exist</t>
  </si>
  <si>
    <t>Warning</t>
  </si>
  <si>
    <t>Warning conditions exist</t>
  </si>
  <si>
    <t>Notice</t>
  </si>
  <si>
    <t>Normal but significant conditions exist</t>
  </si>
  <si>
    <t>Informational</t>
  </si>
  <si>
    <t>Informational messages</t>
  </si>
  <si>
    <t>Debug</t>
  </si>
  <si>
    <t>Debug messages</t>
  </si>
  <si>
    <t>Category</t>
  </si>
  <si>
    <t>Authority or Access events</t>
  </si>
  <si>
    <t>System</t>
  </si>
  <si>
    <t>OS, network, hardware or direct access events</t>
  </si>
  <si>
    <t>Account</t>
  </si>
  <si>
    <t>Financial Account events</t>
  </si>
  <si>
    <t>Generic Category</t>
  </si>
  <si>
    <t>General</t>
  </si>
  <si>
    <t>Communications</t>
  </si>
  <si>
    <t>Web Services, Messaging, Application Transport events</t>
  </si>
  <si>
    <t>Notification</t>
  </si>
  <si>
    <t>General Notification events</t>
  </si>
  <si>
    <t>Disk ID</t>
  </si>
  <si>
    <t>Space Remaining (MB)</t>
  </si>
  <si>
    <t>Transaction Type</t>
  </si>
  <si>
    <t>Audited Transaction</t>
  </si>
  <si>
    <t>From Account ID</t>
  </si>
  <si>
    <t>To Account ID</t>
  </si>
  <si>
    <t>Wire and ACH Audit Activity</t>
  </si>
  <si>
    <t>Parameter Changed</t>
  </si>
  <si>
    <t>Old Parameter</t>
  </si>
  <si>
    <t>New Parameter</t>
  </si>
  <si>
    <t>Menu Change(s) (DELETE)</t>
  </si>
  <si>
    <t>Menu Change(s) (CREATE)</t>
  </si>
  <si>
    <t>Menu Change(s) (CHANGE:ADD OPTION)</t>
  </si>
  <si>
    <t>Menu Change(s) (CHANGE:OPTION REORDER)</t>
  </si>
  <si>
    <t>Menu Change(s) (CHANGE:DELETE OPTION)</t>
  </si>
  <si>
    <t>Menu Change(s) (COPY)</t>
  </si>
  <si>
    <t>Menu Name</t>
  </si>
  <si>
    <t>Menu Created</t>
  </si>
  <si>
    <t>Menu Deleted</t>
  </si>
  <si>
    <t>Menu Copied</t>
  </si>
  <si>
    <t>Menu Option Added</t>
  </si>
  <si>
    <t>Option Name</t>
  </si>
  <si>
    <t>Menu Option Deleted</t>
  </si>
  <si>
    <t>Menu Change(s) (CHANGE:OPTION CHANGED)</t>
  </si>
  <si>
    <t>Menu Option Changed</t>
  </si>
  <si>
    <t>Menu Option Reorder</t>
  </si>
  <si>
    <t>Option Name-orig</t>
  </si>
  <si>
    <t>Option Name-current</t>
  </si>
  <si>
    <t>Menu Name - From</t>
  </si>
  <si>
    <t>Menu Name-From</t>
  </si>
  <si>
    <t>Menu Name-To</t>
  </si>
  <si>
    <t>ACH Batch ID</t>
  </si>
  <si>
    <t>NetTeller ID\CM USER ID</t>
  </si>
  <si>
    <t xml:space="preserve">Create </t>
  </si>
  <si>
    <t>Routing #, Account #</t>
  </si>
  <si>
    <t>Account Number, User ID, ACH Batch ID</t>
  </si>
  <si>
    <t>Routing #, Account #, Amount</t>
  </si>
  <si>
    <t>Edit</t>
  </si>
  <si>
    <t>Wire Name</t>
  </si>
  <si>
    <t>Create One-Time</t>
  </si>
  <si>
    <t>Account Number, User ID, Wire ID</t>
  </si>
  <si>
    <t>Create Repetetive</t>
  </si>
  <si>
    <t xml:space="preserve">Cash Management Create a new ACH batch </t>
  </si>
  <si>
    <t>Cash Management Edit ACH Batch</t>
  </si>
  <si>
    <t xml:space="preserve">Cash Management Create a one-time Wire </t>
  </si>
  <si>
    <t>Cash Management Create a repetetive Wire</t>
  </si>
  <si>
    <t xml:space="preserve">Cash Management Edit a Wire </t>
  </si>
  <si>
    <t>Initiate</t>
  </si>
  <si>
    <t>Transmit</t>
  </si>
  <si>
    <t>Bill Payment Audit Activity</t>
  </si>
  <si>
    <t>X</t>
  </si>
  <si>
    <t xml:space="preserve">Cash Management Initiate ACH Batch </t>
  </si>
  <si>
    <t>Cash Management Transmit Wire</t>
  </si>
  <si>
    <t>Bill Payment Create a New Payee</t>
  </si>
  <si>
    <t xml:space="preserve">Bill Payment Edit a Payee </t>
  </si>
  <si>
    <t xml:space="preserve">Bill Payment Make one time Bill Payment </t>
  </si>
  <si>
    <t xml:space="preserve">Bill Payment Make recurring Bill Payment </t>
  </si>
  <si>
    <t xml:space="preserve">Bill Payment Edit Bill Payment </t>
  </si>
  <si>
    <t>Payee ID</t>
  </si>
  <si>
    <t>Create</t>
  </si>
  <si>
    <t>Old Parm Value</t>
  </si>
  <si>
    <t>New Parm Value</t>
  </si>
  <si>
    <t>Bill Payment ID</t>
  </si>
  <si>
    <t>Make One-Time</t>
  </si>
  <si>
    <t>Make Recurring</t>
  </si>
  <si>
    <t>Identification</t>
  </si>
  <si>
    <t>Account Number, User ID, Payee ID</t>
  </si>
  <si>
    <t>Account Number, User ID, Bill Payment ID</t>
  </si>
  <si>
    <t xml:space="preserve">Interbank Transfers Add IBT Account </t>
  </si>
  <si>
    <t>Interbank Transfers Make Outbound IBT</t>
  </si>
  <si>
    <t xml:space="preserve">Interbank Transfers Make Inbound IBT </t>
  </si>
  <si>
    <t>IBT Account</t>
  </si>
  <si>
    <t>NetTeller ID</t>
  </si>
  <si>
    <t>Add Account</t>
  </si>
  <si>
    <t>IBT ID (Conf #)</t>
  </si>
  <si>
    <t>Make Outbound</t>
  </si>
  <si>
    <t>Make Inbound</t>
  </si>
  <si>
    <t>Bill Payment Quick Edit Bill Payment</t>
  </si>
  <si>
    <t>Bill Payment Make Quick Payment</t>
  </si>
  <si>
    <t>In-house collection</t>
  </si>
  <si>
    <t>OutLink Collection</t>
  </si>
  <si>
    <t>iSeries OS events</t>
  </si>
  <si>
    <t>Netteller IS Events</t>
  </si>
  <si>
    <t>Host application events</t>
  </si>
  <si>
    <t xml:space="preserve">Cash Management Uninitiate ACH Batch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</si>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</sst>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\ "/>
  </numFmts>
  <fonts count="3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textRotation="45"/>
    </xf>
    <xf numFmtId="0" fontId="1" fillId="3" borderId="1" xfId="0" applyFont="1" applyFill="1" applyBorder="1" applyAlignment="1">
      <alignment horizontal="center" textRotation="45"/>
    </xf>
    <xf numFmtId="0" fontId="1" fillId="5" borderId="1" xfId="0" applyFont="1" applyFill="1" applyBorder="1" applyAlignment="1">
      <alignment horizontal="center" textRotation="45"/>
    </xf>
    <xf numFmtId="0" fontId="1" fillId="4" borderId="1" xfId="0" applyFont="1" applyFill="1" applyBorder="1" applyAlignment="1">
      <alignment horizontal="center" textRotation="45"/>
    </xf>
    <xf numFmtId="0" fontId="1" fillId="6" borderId="1" xfId="0" applyFont="1" applyFill="1" applyBorder="1" applyAlignment="1">
      <alignment horizontal="center" textRotation="45"/>
    </xf>
    <xf numFmtId="0" fontId="1" fillId="0" borderId="0" xfId="0" applyFont="1" applyAlignment="1">
      <alignment textRotation="45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6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5" xfId="0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7" borderId="1" xfId="0" applyFont="1" applyFill="1" applyBorder="1" applyAlignment="1">
      <alignment horizontal="center" textRotation="45"/>
    </xf>
    <xf numFmtId="0" fontId="1" fillId="8" borderId="1" xfId="0" applyFont="1" applyFill="1" applyBorder="1" applyAlignment="1">
      <alignment horizontal="center" textRotation="45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tabSelected="1" zoomScale="90" workbookViewId="0">
      <pane ySplit="1" topLeftCell="A2" activePane="bottomLeft" state="frozen"/>
      <selection pane="bottomLeft" activeCell="L12" sqref="L12"/>
    </sheetView>
  </sheetViews>
  <sheetFormatPr defaultRowHeight="12" x14ac:dyDescent="0.2"/>
  <cols>
    <col min="1" max="1" width="9.140625" style="6"/>
    <col min="2" max="2" width="55.7109375" style="1" customWidth="1"/>
    <col min="3" max="3" width="12.42578125" style="1" customWidth="1"/>
    <col min="4" max="4" width="22.7109375" style="1" customWidth="1"/>
    <col min="5" max="5" width="4.28515625" style="5" customWidth="1"/>
    <col min="6" max="6" width="4" style="5" customWidth="1"/>
    <col min="7" max="9" width="4.140625" style="5" customWidth="1"/>
    <col min="10" max="11" width="4.28515625" style="1" bestFit="1" customWidth="1"/>
    <col min="12" max="12" width="17.28515625" style="1" bestFit="1" customWidth="1"/>
    <col min="13" max="13" width="21" style="1" bestFit="1" customWidth="1"/>
    <col min="14" max="14" width="24.42578125" style="1" bestFit="1" customWidth="1"/>
    <col min="15" max="15" width="28.140625" style="1" customWidth="1"/>
    <col min="16" max="16" width="19.140625" style="1" customWidth="1"/>
    <col min="17" max="17" width="17.85546875" style="1" customWidth="1"/>
    <col min="18" max="18" width="63" style="1" bestFit="1" customWidth="1"/>
    <col min="19" max="19" width="9.140625" style="1"/>
    <col min="20" max="20" width="8.7109375" style="1" customWidth="1"/>
    <col min="21" max="16384" width="9.140625" style="1"/>
  </cols>
  <sheetData>
    <row r="1" spans="1:22" s="12" customFormat="1" ht="83.25" customHeight="1" x14ac:dyDescent="0.2">
      <c r="A1" s="8" t="s">
        <v>18</v>
      </c>
      <c r="B1" s="7" t="s">
        <v>0</v>
      </c>
      <c r="C1" s="7" t="s">
        <v>19</v>
      </c>
      <c r="D1" s="7" t="s">
        <v>20</v>
      </c>
      <c r="E1" s="7" t="s">
        <v>21</v>
      </c>
      <c r="F1" s="7" t="s">
        <v>22</v>
      </c>
      <c r="G1" s="9" t="s">
        <v>216</v>
      </c>
      <c r="H1" s="9" t="s">
        <v>214</v>
      </c>
      <c r="I1" s="38" t="s">
        <v>215</v>
      </c>
      <c r="J1" s="37" t="s">
        <v>213</v>
      </c>
      <c r="K1" s="37" t="s">
        <v>212</v>
      </c>
      <c r="L1" s="10" t="s">
        <v>23</v>
      </c>
      <c r="M1" s="10" t="s">
        <v>24</v>
      </c>
      <c r="N1" s="10" t="s">
        <v>25</v>
      </c>
      <c r="O1" s="10" t="s">
        <v>26</v>
      </c>
      <c r="P1" s="10" t="s">
        <v>27</v>
      </c>
      <c r="Q1" s="10" t="s">
        <v>28</v>
      </c>
      <c r="R1" s="11"/>
    </row>
    <row r="2" spans="1:22" x14ac:dyDescent="0.2">
      <c r="A2" s="2">
        <v>20</v>
      </c>
      <c r="B2" s="4" t="s">
        <v>5</v>
      </c>
      <c r="C2" s="22" t="str">
        <f t="shared" ref="C2:C22" si="0">IF(E2&gt;0,VLOOKUP(E2,Severity_Table,2),"")</f>
        <v>Warning</v>
      </c>
      <c r="D2" s="22" t="str">
        <f t="shared" ref="D2:D22" si="1">IF(F2&gt;0,VLOOKUP(F2,Category_Table,2),"")</f>
        <v>System</v>
      </c>
      <c r="E2" s="18">
        <v>4</v>
      </c>
      <c r="F2" s="18">
        <v>2</v>
      </c>
      <c r="G2" s="3"/>
      <c r="H2" s="3"/>
      <c r="I2" s="3"/>
      <c r="J2" s="19"/>
      <c r="K2" s="19" t="s">
        <v>183</v>
      </c>
      <c r="L2" s="22" t="s">
        <v>78</v>
      </c>
      <c r="M2" s="22" t="s">
        <v>31</v>
      </c>
      <c r="N2" s="22"/>
      <c r="O2" s="22"/>
      <c r="P2" s="22"/>
      <c r="Q2" s="22"/>
      <c r="R2" s="22" t="s">
        <v>79</v>
      </c>
      <c r="S2" s="21"/>
    </row>
    <row r="3" spans="1:22" x14ac:dyDescent="0.2">
      <c r="A3" s="2">
        <v>50</v>
      </c>
      <c r="B3" s="4" t="s">
        <v>53</v>
      </c>
      <c r="C3" s="22" t="str">
        <f t="shared" si="0"/>
        <v>Warning</v>
      </c>
      <c r="D3" s="22" t="str">
        <f t="shared" si="1"/>
        <v>Security</v>
      </c>
      <c r="E3" s="18">
        <v>4</v>
      </c>
      <c r="F3" s="18">
        <v>1</v>
      </c>
      <c r="G3" s="3"/>
      <c r="H3" s="3"/>
      <c r="I3" s="3"/>
      <c r="J3" s="19"/>
      <c r="K3" s="19" t="s">
        <v>183</v>
      </c>
      <c r="L3" s="22" t="s">
        <v>54</v>
      </c>
      <c r="M3" s="22" t="s">
        <v>31</v>
      </c>
      <c r="N3" s="22"/>
      <c r="O3" s="22"/>
      <c r="P3" s="22" t="s">
        <v>55</v>
      </c>
      <c r="Q3" s="22"/>
      <c r="R3" s="22" t="s">
        <v>56</v>
      </c>
      <c r="S3" s="21"/>
    </row>
    <row r="4" spans="1:22" x14ac:dyDescent="0.2">
      <c r="A4" s="2">
        <v>60</v>
      </c>
      <c r="B4" s="4" t="s">
        <v>4</v>
      </c>
      <c r="C4" s="22" t="str">
        <f t="shared" si="0"/>
        <v>Warning</v>
      </c>
      <c r="D4" s="22" t="str">
        <f t="shared" si="1"/>
        <v>Security</v>
      </c>
      <c r="E4" s="18">
        <v>4</v>
      </c>
      <c r="F4" s="18">
        <v>1</v>
      </c>
      <c r="G4" s="3"/>
      <c r="H4" s="3"/>
      <c r="I4" s="3"/>
      <c r="J4" s="19"/>
      <c r="K4" s="19" t="s">
        <v>183</v>
      </c>
      <c r="L4" s="22"/>
      <c r="M4" s="22" t="s">
        <v>31</v>
      </c>
      <c r="N4" s="22"/>
      <c r="O4" s="22"/>
      <c r="Q4" s="22"/>
      <c r="R4" s="22" t="s">
        <v>67</v>
      </c>
      <c r="S4" s="21"/>
    </row>
    <row r="5" spans="1:22" x14ac:dyDescent="0.2">
      <c r="A5" s="2">
        <v>80</v>
      </c>
      <c r="B5" s="4" t="s">
        <v>14</v>
      </c>
      <c r="C5" s="22" t="str">
        <f t="shared" ref="C5" si="2">IF(E5&gt;0,VLOOKUP(E5,Severity_Table,2),"")</f>
        <v>Alert</v>
      </c>
      <c r="D5" s="22" t="str">
        <f t="shared" ref="D5" si="3">IF(F5&gt;0,VLOOKUP(F5,Category_Table,2),"")</f>
        <v>Account</v>
      </c>
      <c r="E5" s="18">
        <v>1</v>
      </c>
      <c r="F5" s="18">
        <v>3</v>
      </c>
      <c r="G5" s="3"/>
      <c r="H5" s="3"/>
      <c r="I5" s="3" t="s">
        <v>183</v>
      </c>
      <c r="J5" s="3"/>
      <c r="K5" s="19" t="s">
        <v>183</v>
      </c>
      <c r="L5" s="22" t="s">
        <v>30</v>
      </c>
      <c r="M5" s="22" t="s">
        <v>31</v>
      </c>
      <c r="O5" s="22" t="s">
        <v>66</v>
      </c>
      <c r="P5" s="22"/>
      <c r="Q5" s="22"/>
      <c r="R5" s="22" t="s">
        <v>80</v>
      </c>
      <c r="S5" s="22"/>
      <c r="T5" s="22"/>
      <c r="V5" s="21"/>
    </row>
    <row r="6" spans="1:22" x14ac:dyDescent="0.2">
      <c r="A6" s="2">
        <v>90</v>
      </c>
      <c r="B6" s="4" t="s">
        <v>11</v>
      </c>
      <c r="C6" s="22" t="str">
        <f t="shared" si="0"/>
        <v>Warning</v>
      </c>
      <c r="D6" s="22" t="str">
        <f t="shared" si="1"/>
        <v>Security</v>
      </c>
      <c r="E6" s="18">
        <v>4</v>
      </c>
      <c r="F6" s="24">
        <v>1</v>
      </c>
      <c r="G6" s="3"/>
      <c r="H6" s="3"/>
      <c r="I6" s="3"/>
      <c r="J6" s="19" t="s">
        <v>183</v>
      </c>
      <c r="K6" s="19" t="s">
        <v>183</v>
      </c>
      <c r="L6" s="22" t="s">
        <v>84</v>
      </c>
      <c r="M6" s="22" t="s">
        <v>31</v>
      </c>
      <c r="N6" s="22" t="s">
        <v>86</v>
      </c>
      <c r="O6" s="22" t="s">
        <v>87</v>
      </c>
      <c r="P6" s="22"/>
      <c r="Q6" s="22"/>
      <c r="R6" s="22" t="s">
        <v>88</v>
      </c>
      <c r="S6" s="21"/>
    </row>
    <row r="7" spans="1:22" x14ac:dyDescent="0.2">
      <c r="A7" s="2">
        <v>100</v>
      </c>
      <c r="B7" s="4" t="s">
        <v>17</v>
      </c>
      <c r="C7" s="22" t="str">
        <f t="shared" si="0"/>
        <v>Warning</v>
      </c>
      <c r="D7" s="22" t="str">
        <f t="shared" si="1"/>
        <v>Account</v>
      </c>
      <c r="E7" s="18">
        <v>4</v>
      </c>
      <c r="F7" s="18">
        <v>3</v>
      </c>
      <c r="G7" s="3"/>
      <c r="H7" s="3"/>
      <c r="I7" s="3"/>
      <c r="J7" s="19"/>
      <c r="K7" s="19" t="s">
        <v>183</v>
      </c>
      <c r="L7" s="22" t="s">
        <v>30</v>
      </c>
      <c r="M7" s="22" t="s">
        <v>31</v>
      </c>
      <c r="N7" s="22"/>
      <c r="O7" s="22" t="s">
        <v>38</v>
      </c>
      <c r="P7" s="22"/>
      <c r="Q7" s="22"/>
      <c r="R7" s="22" t="s">
        <v>39</v>
      </c>
      <c r="S7" s="21"/>
    </row>
    <row r="8" spans="1:22" x14ac:dyDescent="0.2">
      <c r="A8" s="2">
        <v>110</v>
      </c>
      <c r="B8" s="4" t="s">
        <v>59</v>
      </c>
      <c r="C8" s="22" t="str">
        <f t="shared" si="0"/>
        <v>Alert</v>
      </c>
      <c r="D8" s="22" t="str">
        <f t="shared" si="1"/>
        <v>Security</v>
      </c>
      <c r="E8" s="18">
        <v>1</v>
      </c>
      <c r="F8" s="18">
        <v>1</v>
      </c>
      <c r="G8" s="3"/>
      <c r="H8" s="3"/>
      <c r="I8" s="3"/>
      <c r="J8" s="19"/>
      <c r="K8" s="19" t="s">
        <v>183</v>
      </c>
      <c r="L8" s="22" t="s">
        <v>30</v>
      </c>
      <c r="M8" s="22" t="s">
        <v>31</v>
      </c>
      <c r="N8" s="22"/>
      <c r="O8" s="22"/>
      <c r="P8" s="22" t="s">
        <v>60</v>
      </c>
      <c r="Q8" s="22"/>
      <c r="R8" s="22" t="s">
        <v>61</v>
      </c>
      <c r="S8" s="21"/>
    </row>
    <row r="9" spans="1:22" ht="12.75" customHeight="1" x14ac:dyDescent="0.2">
      <c r="A9" s="2">
        <v>130</v>
      </c>
      <c r="B9" s="4" t="s">
        <v>2</v>
      </c>
      <c r="C9" s="22" t="str">
        <f t="shared" si="0"/>
        <v>Warning</v>
      </c>
      <c r="D9" s="22" t="str">
        <f t="shared" si="1"/>
        <v>Security</v>
      </c>
      <c r="E9" s="18">
        <v>4</v>
      </c>
      <c r="F9" s="18">
        <v>1</v>
      </c>
      <c r="G9" s="3"/>
      <c r="H9" s="3"/>
      <c r="I9" s="3" t="s">
        <v>183</v>
      </c>
      <c r="J9" s="20"/>
      <c r="K9" s="19" t="s">
        <v>183</v>
      </c>
      <c r="L9" s="22"/>
      <c r="M9" s="22" t="s">
        <v>31</v>
      </c>
      <c r="N9" s="22"/>
      <c r="O9" s="22"/>
      <c r="P9" s="22" t="s">
        <v>32</v>
      </c>
      <c r="Q9" s="22"/>
      <c r="R9" s="22" t="s">
        <v>52</v>
      </c>
      <c r="S9" s="21"/>
    </row>
    <row r="10" spans="1:22" x14ac:dyDescent="0.2">
      <c r="A10" s="2">
        <v>140</v>
      </c>
      <c r="B10" s="4" t="s">
        <v>15</v>
      </c>
      <c r="C10" s="22" t="str">
        <f t="shared" si="0"/>
        <v>Alert</v>
      </c>
      <c r="D10" s="22" t="str">
        <f t="shared" si="1"/>
        <v>Security</v>
      </c>
      <c r="E10" s="18">
        <v>1</v>
      </c>
      <c r="F10" s="18">
        <v>1</v>
      </c>
      <c r="G10" s="3"/>
      <c r="H10" s="3"/>
      <c r="I10" s="3"/>
      <c r="J10" s="20"/>
      <c r="K10" s="19" t="s">
        <v>183</v>
      </c>
      <c r="L10" s="22" t="s">
        <v>73</v>
      </c>
      <c r="M10" s="22" t="s">
        <v>31</v>
      </c>
      <c r="N10" s="22"/>
      <c r="O10" s="22"/>
      <c r="P10" s="22"/>
      <c r="Q10" s="22"/>
      <c r="R10" s="22" t="s">
        <v>75</v>
      </c>
      <c r="S10" s="21"/>
    </row>
    <row r="11" spans="1:22" x14ac:dyDescent="0.2">
      <c r="A11" s="2">
        <v>170</v>
      </c>
      <c r="B11" s="4" t="s">
        <v>1</v>
      </c>
      <c r="C11" s="22" t="str">
        <f t="shared" si="0"/>
        <v>Warning</v>
      </c>
      <c r="D11" s="22" t="str">
        <f t="shared" si="1"/>
        <v>Account</v>
      </c>
      <c r="E11" s="18">
        <v>4</v>
      </c>
      <c r="F11" s="18">
        <v>3</v>
      </c>
      <c r="G11" s="3"/>
      <c r="H11" s="3"/>
      <c r="I11" s="3"/>
      <c r="J11" s="20" t="s">
        <v>183</v>
      </c>
      <c r="K11" s="19" t="s">
        <v>183</v>
      </c>
      <c r="L11" s="22" t="s">
        <v>40</v>
      </c>
      <c r="M11" s="22" t="s">
        <v>31</v>
      </c>
      <c r="N11" s="22" t="s">
        <v>41</v>
      </c>
      <c r="O11" s="22" t="s">
        <v>42</v>
      </c>
      <c r="P11" s="22"/>
      <c r="Q11" s="22"/>
      <c r="R11" s="22" t="s">
        <v>43</v>
      </c>
      <c r="S11" s="21"/>
    </row>
    <row r="12" spans="1:22" x14ac:dyDescent="0.2">
      <c r="A12" s="2">
        <v>180</v>
      </c>
      <c r="B12" s="4" t="s">
        <v>16</v>
      </c>
      <c r="C12" s="22" t="str">
        <f t="shared" si="0"/>
        <v>Alert</v>
      </c>
      <c r="D12" s="22" t="str">
        <f t="shared" si="1"/>
        <v>Account</v>
      </c>
      <c r="E12" s="18">
        <v>1</v>
      </c>
      <c r="F12" s="18">
        <v>3</v>
      </c>
      <c r="G12" s="3"/>
      <c r="H12" s="3"/>
      <c r="I12" s="3"/>
      <c r="J12" s="20" t="s">
        <v>183</v>
      </c>
      <c r="K12" s="19" t="s">
        <v>183</v>
      </c>
      <c r="L12" s="22" t="s">
        <v>30</v>
      </c>
      <c r="M12" s="22" t="s">
        <v>31</v>
      </c>
      <c r="N12" s="22"/>
      <c r="O12" s="22"/>
      <c r="P12" s="22" t="s">
        <v>33</v>
      </c>
      <c r="Q12" s="22"/>
      <c r="R12" s="22" t="s">
        <v>34</v>
      </c>
      <c r="S12" s="21"/>
    </row>
    <row r="13" spans="1:22" x14ac:dyDescent="0.2">
      <c r="A13" s="2">
        <v>190</v>
      </c>
      <c r="B13" s="4" t="s">
        <v>6</v>
      </c>
      <c r="C13" s="22" t="str">
        <f t="shared" si="0"/>
        <v>Warning</v>
      </c>
      <c r="D13" s="22" t="str">
        <f t="shared" si="1"/>
        <v>Security</v>
      </c>
      <c r="E13" s="18">
        <v>4</v>
      </c>
      <c r="F13" s="18">
        <v>1</v>
      </c>
      <c r="G13" s="3"/>
      <c r="H13" s="3"/>
      <c r="I13" s="3"/>
      <c r="J13" s="20"/>
      <c r="K13" s="19" t="s">
        <v>183</v>
      </c>
      <c r="L13" s="22" t="s">
        <v>84</v>
      </c>
      <c r="M13" s="22" t="s">
        <v>31</v>
      </c>
      <c r="N13" s="22"/>
      <c r="O13" s="22"/>
      <c r="P13" s="22"/>
      <c r="Q13" s="22"/>
      <c r="R13" s="22" t="s">
        <v>94</v>
      </c>
      <c r="S13" s="21"/>
    </row>
    <row r="14" spans="1:22" x14ac:dyDescent="0.2">
      <c r="A14" s="2">
        <v>200</v>
      </c>
      <c r="B14" s="4" t="s">
        <v>7</v>
      </c>
      <c r="C14" s="22" t="str">
        <f t="shared" si="0"/>
        <v>Warning</v>
      </c>
      <c r="D14" s="22" t="str">
        <f t="shared" si="1"/>
        <v>Security</v>
      </c>
      <c r="E14" s="18">
        <v>4</v>
      </c>
      <c r="F14" s="18">
        <v>1</v>
      </c>
      <c r="G14" s="3"/>
      <c r="H14" s="3"/>
      <c r="I14" s="3"/>
      <c r="J14" s="20"/>
      <c r="K14" s="19" t="s">
        <v>183</v>
      </c>
      <c r="L14" s="22" t="s">
        <v>84</v>
      </c>
      <c r="M14" s="22" t="s">
        <v>31</v>
      </c>
      <c r="N14" s="22"/>
      <c r="O14" s="22"/>
      <c r="P14" s="22"/>
      <c r="Q14" s="22"/>
      <c r="R14" s="22" t="s">
        <v>95</v>
      </c>
      <c r="S14" s="21"/>
    </row>
    <row r="15" spans="1:22" x14ac:dyDescent="0.2">
      <c r="A15" s="2">
        <v>210</v>
      </c>
      <c r="B15" s="4" t="s">
        <v>10</v>
      </c>
      <c r="C15" s="22" t="str">
        <f t="shared" si="0"/>
        <v>Warning</v>
      </c>
      <c r="D15" s="22" t="str">
        <f t="shared" si="1"/>
        <v>Security</v>
      </c>
      <c r="E15" s="18">
        <v>4</v>
      </c>
      <c r="F15" s="18">
        <v>1</v>
      </c>
      <c r="G15" s="3"/>
      <c r="H15" s="3"/>
      <c r="I15" s="3"/>
      <c r="J15" s="20"/>
      <c r="K15" s="19" t="s">
        <v>183</v>
      </c>
      <c r="L15" s="22" t="s">
        <v>84</v>
      </c>
      <c r="M15" s="22" t="s">
        <v>31</v>
      </c>
      <c r="N15" s="22"/>
      <c r="O15" s="22"/>
      <c r="P15" s="22" t="s">
        <v>74</v>
      </c>
      <c r="Q15" s="22"/>
      <c r="R15" s="22" t="s">
        <v>85</v>
      </c>
      <c r="S15" s="21"/>
    </row>
    <row r="16" spans="1:22" x14ac:dyDescent="0.2">
      <c r="A16" s="2">
        <v>230</v>
      </c>
      <c r="B16" s="4" t="s">
        <v>12</v>
      </c>
      <c r="C16" s="22" t="str">
        <f t="shared" si="0"/>
        <v>Warning</v>
      </c>
      <c r="D16" s="22" t="str">
        <f t="shared" si="1"/>
        <v>System</v>
      </c>
      <c r="E16" s="18">
        <v>4</v>
      </c>
      <c r="F16" s="18">
        <v>2</v>
      </c>
      <c r="G16" s="3"/>
      <c r="H16" s="3"/>
      <c r="I16" s="3"/>
      <c r="J16" s="20"/>
      <c r="K16" s="19" t="s">
        <v>183</v>
      </c>
      <c r="L16" s="22" t="s">
        <v>51</v>
      </c>
      <c r="M16" s="22" t="s">
        <v>31</v>
      </c>
      <c r="N16" s="22"/>
      <c r="O16" s="22"/>
      <c r="P16" s="22"/>
      <c r="Q16" s="22"/>
      <c r="R16" s="22" t="s">
        <v>89</v>
      </c>
      <c r="S16" s="21"/>
    </row>
    <row r="17" spans="1:20" x14ac:dyDescent="0.2">
      <c r="A17" s="2">
        <v>250</v>
      </c>
      <c r="B17" s="4" t="s">
        <v>13</v>
      </c>
      <c r="C17" s="22" t="str">
        <f t="shared" si="0"/>
        <v>Warning</v>
      </c>
      <c r="D17" s="22" t="str">
        <f t="shared" si="1"/>
        <v>System</v>
      </c>
      <c r="E17" s="18">
        <v>4</v>
      </c>
      <c r="F17" s="18">
        <v>2</v>
      </c>
      <c r="G17" s="3"/>
      <c r="H17" s="3"/>
      <c r="I17" s="3"/>
      <c r="J17" s="20"/>
      <c r="K17" s="19" t="s">
        <v>183</v>
      </c>
      <c r="L17" s="22" t="s">
        <v>51</v>
      </c>
      <c r="M17" s="22" t="s">
        <v>31</v>
      </c>
      <c r="N17" s="22"/>
      <c r="O17" s="22"/>
      <c r="P17" s="22"/>
      <c r="Q17" s="22"/>
      <c r="R17" s="22" t="s">
        <v>90</v>
      </c>
      <c r="S17" s="21"/>
    </row>
    <row r="18" spans="1:20" x14ac:dyDescent="0.2">
      <c r="A18" s="2">
        <v>260</v>
      </c>
      <c r="B18" s="4" t="s">
        <v>8</v>
      </c>
      <c r="C18" s="22" t="str">
        <f t="shared" si="0"/>
        <v>Alert</v>
      </c>
      <c r="D18" s="22" t="str">
        <f t="shared" si="1"/>
        <v>System</v>
      </c>
      <c r="E18" s="18">
        <v>1</v>
      </c>
      <c r="F18" s="18">
        <v>2</v>
      </c>
      <c r="G18" s="3"/>
      <c r="H18" s="3"/>
      <c r="I18" s="3"/>
      <c r="J18" s="20"/>
      <c r="K18" s="19" t="s">
        <v>183</v>
      </c>
      <c r="L18" s="22"/>
      <c r="M18" s="22" t="s">
        <v>31</v>
      </c>
      <c r="N18" s="22"/>
      <c r="O18" s="22"/>
      <c r="P18" s="22"/>
      <c r="Q18" s="22"/>
      <c r="R18" s="22" t="s">
        <v>81</v>
      </c>
      <c r="S18" s="21"/>
    </row>
    <row r="19" spans="1:20" x14ac:dyDescent="0.2">
      <c r="A19" s="2">
        <v>270</v>
      </c>
      <c r="B19" s="4" t="s">
        <v>3</v>
      </c>
      <c r="C19" s="22" t="str">
        <f t="shared" si="0"/>
        <v>Alert</v>
      </c>
      <c r="D19" s="22" t="str">
        <f t="shared" si="1"/>
        <v>System</v>
      </c>
      <c r="E19" s="18">
        <v>1</v>
      </c>
      <c r="F19" s="18">
        <v>2</v>
      </c>
      <c r="G19" s="3"/>
      <c r="H19" s="3"/>
      <c r="I19" s="3"/>
      <c r="J19" s="20"/>
      <c r="K19" s="19" t="s">
        <v>183</v>
      </c>
      <c r="L19" s="22"/>
      <c r="M19" s="22" t="s">
        <v>31</v>
      </c>
      <c r="N19" s="22"/>
      <c r="O19" s="22"/>
      <c r="P19" s="22" t="s">
        <v>57</v>
      </c>
      <c r="Q19" s="22"/>
      <c r="R19" s="22" t="s">
        <v>58</v>
      </c>
      <c r="S19" s="21"/>
    </row>
    <row r="20" spans="1:20" ht="24" x14ac:dyDescent="0.2">
      <c r="A20" s="2">
        <v>280</v>
      </c>
      <c r="B20" s="4" t="s">
        <v>68</v>
      </c>
      <c r="C20" s="22" t="str">
        <f t="shared" si="0"/>
        <v>Alert</v>
      </c>
      <c r="D20" s="22" t="str">
        <f t="shared" si="1"/>
        <v>System</v>
      </c>
      <c r="E20" s="18">
        <v>1</v>
      </c>
      <c r="F20" s="18">
        <v>2</v>
      </c>
      <c r="G20" s="3"/>
      <c r="H20" s="3"/>
      <c r="I20" s="3"/>
      <c r="J20" s="20"/>
      <c r="K20" s="19" t="s">
        <v>183</v>
      </c>
      <c r="L20" s="22" t="s">
        <v>69</v>
      </c>
      <c r="M20" s="22" t="s">
        <v>31</v>
      </c>
      <c r="N20" s="22" t="s">
        <v>36</v>
      </c>
      <c r="O20" s="22" t="s">
        <v>37</v>
      </c>
      <c r="P20" s="22"/>
      <c r="Q20" s="22"/>
      <c r="R20" s="22" t="s">
        <v>70</v>
      </c>
      <c r="S20" s="21"/>
    </row>
    <row r="21" spans="1:20" x14ac:dyDescent="0.2">
      <c r="A21" s="2">
        <v>300</v>
      </c>
      <c r="B21" s="4" t="s">
        <v>9</v>
      </c>
      <c r="C21" s="22" t="str">
        <f t="shared" si="0"/>
        <v>Warning</v>
      </c>
      <c r="D21" s="22" t="str">
        <f t="shared" si="1"/>
        <v>Account</v>
      </c>
      <c r="E21" s="18">
        <v>4</v>
      </c>
      <c r="F21" s="18">
        <v>3</v>
      </c>
      <c r="G21" s="3"/>
      <c r="H21" s="3"/>
      <c r="I21" s="3"/>
      <c r="J21" s="20"/>
      <c r="K21" s="19" t="s">
        <v>183</v>
      </c>
      <c r="L21" s="22" t="s">
        <v>82</v>
      </c>
      <c r="M21" s="22" t="s">
        <v>31</v>
      </c>
      <c r="N21" s="22" t="s">
        <v>36</v>
      </c>
      <c r="O21" s="22" t="s">
        <v>37</v>
      </c>
      <c r="P21" s="22"/>
      <c r="Q21" s="22"/>
      <c r="R21" s="22" t="s">
        <v>83</v>
      </c>
      <c r="S21" s="21"/>
    </row>
    <row r="22" spans="1:20" x14ac:dyDescent="0.2">
      <c r="A22" s="2">
        <v>310</v>
      </c>
      <c r="B22" s="4" t="s">
        <v>63</v>
      </c>
      <c r="C22" s="22" t="str">
        <f t="shared" si="0"/>
        <v>Warning</v>
      </c>
      <c r="D22" s="22" t="str">
        <f t="shared" si="1"/>
        <v>Security</v>
      </c>
      <c r="E22" s="18">
        <v>4</v>
      </c>
      <c r="F22" s="18">
        <v>1</v>
      </c>
      <c r="G22" s="3"/>
      <c r="H22" s="3"/>
      <c r="I22" s="3" t="s">
        <v>183</v>
      </c>
      <c r="J22" s="20" t="s">
        <v>183</v>
      </c>
      <c r="K22" s="19" t="s">
        <v>183</v>
      </c>
      <c r="L22" s="22" t="s">
        <v>64</v>
      </c>
      <c r="M22" s="22" t="s">
        <v>31</v>
      </c>
      <c r="N22" s="22"/>
      <c r="O22" s="22"/>
      <c r="P22" s="22" t="s">
        <v>60</v>
      </c>
      <c r="Q22" s="22"/>
      <c r="R22" s="22" t="s">
        <v>65</v>
      </c>
      <c r="S22" s="21"/>
    </row>
    <row r="23" spans="1:20" x14ac:dyDescent="0.2">
      <c r="A23" s="2">
        <v>330</v>
      </c>
      <c r="B23" s="4" t="s">
        <v>49</v>
      </c>
      <c r="C23" s="22" t="str">
        <f t="shared" ref="C23:C37" si="4">IF(E23&gt;0,VLOOKUP(E23,Severity_Table,2),"")</f>
        <v>Alert</v>
      </c>
      <c r="D23" s="22" t="str">
        <f t="shared" ref="D23:D37" si="5">IF(F23&gt;0,VLOOKUP(F23,Category_Table,2),"")</f>
        <v>Account</v>
      </c>
      <c r="E23" s="18">
        <v>1</v>
      </c>
      <c r="F23" s="18">
        <v>3</v>
      </c>
      <c r="G23" s="3"/>
      <c r="H23" s="3"/>
      <c r="I23" s="3"/>
      <c r="J23" s="19" t="s">
        <v>183</v>
      </c>
      <c r="K23" s="19" t="s">
        <v>183</v>
      </c>
      <c r="L23" s="22" t="s">
        <v>30</v>
      </c>
      <c r="M23" s="22" t="s">
        <v>31</v>
      </c>
      <c r="N23" s="22"/>
      <c r="O23" s="22"/>
      <c r="P23" s="22"/>
      <c r="Q23" s="22"/>
      <c r="R23" s="22"/>
      <c r="S23" s="21"/>
      <c r="T23" s="21"/>
    </row>
    <row r="24" spans="1:20" x14ac:dyDescent="0.2">
      <c r="A24" s="2">
        <v>350</v>
      </c>
      <c r="B24" s="4" t="s">
        <v>50</v>
      </c>
      <c r="C24" s="22" t="str">
        <f t="shared" si="4"/>
        <v>Warning</v>
      </c>
      <c r="D24" s="22" t="str">
        <f t="shared" si="5"/>
        <v>Account</v>
      </c>
      <c r="E24" s="18">
        <v>4</v>
      </c>
      <c r="F24" s="18">
        <v>3</v>
      </c>
      <c r="G24" s="3"/>
      <c r="H24" s="3"/>
      <c r="I24" s="3"/>
      <c r="J24" s="19" t="s">
        <v>183</v>
      </c>
      <c r="K24" s="19" t="s">
        <v>183</v>
      </c>
      <c r="L24" s="22" t="s">
        <v>30</v>
      </c>
      <c r="M24" s="22" t="s">
        <v>31</v>
      </c>
      <c r="N24" s="22" t="s">
        <v>41</v>
      </c>
      <c r="O24" s="22" t="s">
        <v>42</v>
      </c>
      <c r="P24" s="22"/>
      <c r="Q24" s="22"/>
      <c r="R24" s="22"/>
      <c r="S24" s="21"/>
      <c r="T24" s="21"/>
    </row>
    <row r="25" spans="1:20" x14ac:dyDescent="0.2">
      <c r="A25" s="2">
        <v>370</v>
      </c>
      <c r="B25" s="4" t="s">
        <v>93</v>
      </c>
      <c r="C25" s="22" t="str">
        <f t="shared" si="4"/>
        <v/>
      </c>
      <c r="D25" s="22" t="str">
        <f t="shared" si="5"/>
        <v/>
      </c>
      <c r="E25" s="22"/>
      <c r="F25" s="22"/>
      <c r="G25" s="3"/>
      <c r="H25" s="3"/>
      <c r="I25" s="3"/>
      <c r="J25" s="19"/>
      <c r="K25" s="19" t="s">
        <v>183</v>
      </c>
      <c r="L25" s="22"/>
      <c r="M25" s="22"/>
      <c r="N25" s="22"/>
      <c r="O25" s="22"/>
      <c r="P25" s="22"/>
      <c r="Q25" s="22"/>
      <c r="R25" s="22"/>
      <c r="S25" s="21"/>
      <c r="T25" s="21"/>
    </row>
    <row r="26" spans="1:20" x14ac:dyDescent="0.2">
      <c r="A26" s="2">
        <v>380</v>
      </c>
      <c r="B26" s="4" t="s">
        <v>76</v>
      </c>
      <c r="C26" s="22" t="str">
        <f t="shared" si="4"/>
        <v>Alert</v>
      </c>
      <c r="D26" s="22" t="str">
        <f t="shared" si="5"/>
        <v>System</v>
      </c>
      <c r="E26" s="18">
        <v>1</v>
      </c>
      <c r="F26" s="18">
        <v>2</v>
      </c>
      <c r="G26" s="3"/>
      <c r="H26" s="3"/>
      <c r="I26" s="3"/>
      <c r="J26" s="19"/>
      <c r="K26" s="19" t="s">
        <v>183</v>
      </c>
      <c r="L26" s="22" t="s">
        <v>133</v>
      </c>
      <c r="M26" s="22"/>
      <c r="N26" s="22"/>
      <c r="O26" s="22" t="s">
        <v>134</v>
      </c>
      <c r="P26" s="22"/>
      <c r="Q26" s="22"/>
      <c r="R26" s="22"/>
      <c r="S26" s="21"/>
      <c r="T26" s="21"/>
    </row>
    <row r="27" spans="1:20" x14ac:dyDescent="0.2">
      <c r="A27" s="2">
        <v>410</v>
      </c>
      <c r="B27" s="4" t="s">
        <v>29</v>
      </c>
      <c r="C27" s="22" t="str">
        <f t="shared" si="4"/>
        <v>Alert</v>
      </c>
      <c r="D27" s="22" t="str">
        <f t="shared" si="5"/>
        <v>Account</v>
      </c>
      <c r="E27" s="18">
        <v>1</v>
      </c>
      <c r="F27" s="18">
        <v>3</v>
      </c>
      <c r="G27" s="3"/>
      <c r="H27" s="3"/>
      <c r="I27" s="3"/>
      <c r="J27" s="19" t="s">
        <v>183</v>
      </c>
      <c r="K27" s="19" t="s">
        <v>183</v>
      </c>
      <c r="L27" s="22" t="s">
        <v>30</v>
      </c>
      <c r="M27" s="22" t="s">
        <v>31</v>
      </c>
      <c r="N27" s="22"/>
      <c r="O27" s="22"/>
      <c r="P27" s="22" t="s">
        <v>60</v>
      </c>
      <c r="Q27" s="22"/>
      <c r="R27" s="22"/>
      <c r="S27" s="21"/>
      <c r="T27" s="21"/>
    </row>
    <row r="28" spans="1:20" x14ac:dyDescent="0.2">
      <c r="A28" s="2">
        <v>420</v>
      </c>
      <c r="B28" s="4" t="s">
        <v>35</v>
      </c>
      <c r="C28" s="22" t="str">
        <f t="shared" si="4"/>
        <v>Warning</v>
      </c>
      <c r="D28" s="22" t="str">
        <f t="shared" si="5"/>
        <v>Account</v>
      </c>
      <c r="E28" s="18">
        <v>4</v>
      </c>
      <c r="F28" s="18">
        <v>3</v>
      </c>
      <c r="G28" s="3"/>
      <c r="H28" s="3"/>
      <c r="I28" s="3"/>
      <c r="J28" s="20" t="s">
        <v>183</v>
      </c>
      <c r="K28" s="19" t="s">
        <v>183</v>
      </c>
      <c r="L28" s="22" t="s">
        <v>30</v>
      </c>
      <c r="M28" s="22" t="s">
        <v>31</v>
      </c>
      <c r="N28" s="22" t="s">
        <v>36</v>
      </c>
      <c r="O28" s="22" t="s">
        <v>37</v>
      </c>
      <c r="P28" s="22"/>
      <c r="Q28" s="22"/>
      <c r="R28" s="22"/>
      <c r="S28" s="21"/>
      <c r="T28" s="21"/>
    </row>
    <row r="29" spans="1:20" x14ac:dyDescent="0.2">
      <c r="A29" s="2">
        <v>430</v>
      </c>
      <c r="B29" s="4" t="s">
        <v>77</v>
      </c>
      <c r="C29" s="22" t="str">
        <f t="shared" si="4"/>
        <v>Alert</v>
      </c>
      <c r="D29" s="22" t="str">
        <f t="shared" si="5"/>
        <v>Account</v>
      </c>
      <c r="E29" s="18">
        <v>1</v>
      </c>
      <c r="F29" s="18">
        <v>3</v>
      </c>
      <c r="G29" s="3"/>
      <c r="H29" s="3"/>
      <c r="I29" s="3"/>
      <c r="J29" s="20" t="s">
        <v>183</v>
      </c>
      <c r="K29" s="19" t="s">
        <v>183</v>
      </c>
      <c r="L29" s="22" t="s">
        <v>30</v>
      </c>
      <c r="M29" s="22" t="s">
        <v>31</v>
      </c>
      <c r="N29" s="22"/>
      <c r="O29" s="22"/>
      <c r="P29" s="22"/>
      <c r="Q29" s="22"/>
      <c r="R29" s="22"/>
      <c r="S29" s="21"/>
      <c r="T29" s="21"/>
    </row>
    <row r="30" spans="1:20" x14ac:dyDescent="0.2">
      <c r="A30" s="2">
        <v>440</v>
      </c>
      <c r="B30" s="4" t="s">
        <v>47</v>
      </c>
      <c r="C30" s="22" t="str">
        <f t="shared" si="4"/>
        <v>Warning</v>
      </c>
      <c r="D30" s="22" t="str">
        <f t="shared" si="5"/>
        <v>Account</v>
      </c>
      <c r="E30" s="18">
        <v>4</v>
      </c>
      <c r="F30" s="18">
        <v>3</v>
      </c>
      <c r="G30" s="3"/>
      <c r="H30" s="3"/>
      <c r="I30" s="3"/>
      <c r="J30" s="20" t="s">
        <v>183</v>
      </c>
      <c r="K30" s="19" t="s">
        <v>183</v>
      </c>
      <c r="L30" s="22" t="s">
        <v>30</v>
      </c>
      <c r="M30" s="22" t="s">
        <v>31</v>
      </c>
      <c r="N30" s="22"/>
      <c r="O30" s="22"/>
      <c r="P30" s="22"/>
      <c r="Q30" s="22"/>
      <c r="R30" s="22"/>
      <c r="S30" s="21"/>
      <c r="T30" s="21"/>
    </row>
    <row r="31" spans="1:20" x14ac:dyDescent="0.2">
      <c r="A31" s="2">
        <v>450</v>
      </c>
      <c r="B31" s="4" t="s">
        <v>48</v>
      </c>
      <c r="C31" s="22" t="str">
        <f t="shared" si="4"/>
        <v>Warning</v>
      </c>
      <c r="D31" s="22" t="str">
        <f t="shared" si="5"/>
        <v>Account</v>
      </c>
      <c r="E31" s="18">
        <v>4</v>
      </c>
      <c r="F31" s="18">
        <v>3</v>
      </c>
      <c r="G31" s="3"/>
      <c r="H31" s="3"/>
      <c r="I31" s="3"/>
      <c r="J31" s="20" t="s">
        <v>183</v>
      </c>
      <c r="K31" s="19" t="s">
        <v>183</v>
      </c>
      <c r="L31" s="22" t="s">
        <v>30</v>
      </c>
      <c r="M31" s="22" t="s">
        <v>31</v>
      </c>
      <c r="N31" s="22"/>
      <c r="O31" s="22" t="s">
        <v>37</v>
      </c>
      <c r="P31" s="22" t="s">
        <v>135</v>
      </c>
      <c r="Q31" s="22"/>
      <c r="R31" s="22"/>
      <c r="S31" s="21"/>
      <c r="T31" s="21"/>
    </row>
    <row r="32" spans="1:20" x14ac:dyDescent="0.2">
      <c r="A32" s="2">
        <v>500</v>
      </c>
      <c r="B32" s="4" t="s">
        <v>91</v>
      </c>
      <c r="C32" s="22" t="str">
        <f t="shared" si="4"/>
        <v/>
      </c>
      <c r="D32" s="22" t="str">
        <f t="shared" si="5"/>
        <v/>
      </c>
      <c r="E32" s="22"/>
      <c r="F32" s="22"/>
      <c r="G32" s="3"/>
      <c r="H32" s="3"/>
      <c r="I32" s="3"/>
      <c r="J32" s="20"/>
      <c r="K32" s="19" t="s">
        <v>183</v>
      </c>
      <c r="L32" s="22" t="s">
        <v>92</v>
      </c>
      <c r="M32" s="22" t="s">
        <v>31</v>
      </c>
      <c r="N32" s="22" t="s">
        <v>36</v>
      </c>
      <c r="O32" s="22" t="s">
        <v>37</v>
      </c>
      <c r="P32" s="22"/>
      <c r="Q32" s="22"/>
      <c r="R32" s="22"/>
      <c r="S32" s="21"/>
      <c r="T32" s="21"/>
    </row>
    <row r="33" spans="1:20" x14ac:dyDescent="0.2">
      <c r="A33" s="2">
        <v>530</v>
      </c>
      <c r="B33" s="4" t="s">
        <v>62</v>
      </c>
      <c r="C33" s="22" t="str">
        <f t="shared" si="4"/>
        <v>Warning</v>
      </c>
      <c r="D33" s="22" t="str">
        <f t="shared" si="5"/>
        <v>Security</v>
      </c>
      <c r="E33" s="18">
        <v>4</v>
      </c>
      <c r="F33" s="18">
        <v>1</v>
      </c>
      <c r="G33" s="3"/>
      <c r="H33" s="3"/>
      <c r="I33" s="3" t="s">
        <v>183</v>
      </c>
      <c r="J33" s="20"/>
      <c r="K33" s="19" t="s">
        <v>183</v>
      </c>
      <c r="L33" s="22" t="s">
        <v>30</v>
      </c>
      <c r="M33" s="22"/>
      <c r="N33" s="22"/>
      <c r="O33" s="22"/>
      <c r="P33" s="22"/>
      <c r="Q33" s="22"/>
      <c r="R33" s="22"/>
      <c r="S33" s="21"/>
      <c r="T33" s="21"/>
    </row>
    <row r="34" spans="1:20" x14ac:dyDescent="0.2">
      <c r="A34" s="2">
        <v>540</v>
      </c>
      <c r="B34" s="4" t="s">
        <v>44</v>
      </c>
      <c r="C34" s="22" t="str">
        <f t="shared" si="4"/>
        <v>Warning</v>
      </c>
      <c r="D34" s="22" t="str">
        <f t="shared" si="5"/>
        <v>Account</v>
      </c>
      <c r="E34" s="18">
        <v>4</v>
      </c>
      <c r="F34" s="18">
        <v>3</v>
      </c>
      <c r="G34" s="3"/>
      <c r="H34" s="3"/>
      <c r="I34" s="3"/>
      <c r="J34" s="20" t="s">
        <v>183</v>
      </c>
      <c r="K34" s="19" t="s">
        <v>183</v>
      </c>
      <c r="L34" s="22" t="s">
        <v>45</v>
      </c>
      <c r="M34" s="22" t="s">
        <v>31</v>
      </c>
      <c r="N34" s="22"/>
      <c r="O34" s="22"/>
      <c r="P34" s="22" t="s">
        <v>46</v>
      </c>
      <c r="Q34" s="22"/>
      <c r="R34" s="22"/>
      <c r="S34" s="21"/>
      <c r="T34" s="21"/>
    </row>
    <row r="35" spans="1:20" x14ac:dyDescent="0.2">
      <c r="A35" s="2">
        <v>550</v>
      </c>
      <c r="B35" s="4" t="s">
        <v>71</v>
      </c>
      <c r="C35" s="22" t="str">
        <f t="shared" si="4"/>
        <v>Alert</v>
      </c>
      <c r="D35" s="22" t="str">
        <f t="shared" si="5"/>
        <v>System</v>
      </c>
      <c r="E35" s="18">
        <v>1</v>
      </c>
      <c r="F35" s="18">
        <v>2</v>
      </c>
      <c r="G35" s="3"/>
      <c r="H35" s="3"/>
      <c r="I35" s="3"/>
      <c r="J35" s="20"/>
      <c r="K35" s="19" t="s">
        <v>183</v>
      </c>
      <c r="L35" s="22" t="s">
        <v>72</v>
      </c>
      <c r="M35" s="22" t="s">
        <v>31</v>
      </c>
      <c r="N35" s="22"/>
      <c r="O35" s="22"/>
      <c r="P35" s="22"/>
      <c r="Q35" s="22"/>
      <c r="R35" s="22"/>
      <c r="S35" s="21"/>
      <c r="T35" s="21"/>
    </row>
    <row r="36" spans="1:20" x14ac:dyDescent="0.2">
      <c r="A36" s="2">
        <v>560</v>
      </c>
      <c r="B36" s="4" t="s">
        <v>97</v>
      </c>
      <c r="C36" s="22" t="str">
        <f t="shared" si="4"/>
        <v/>
      </c>
      <c r="D36" s="22" t="str">
        <f t="shared" si="5"/>
        <v>Security</v>
      </c>
      <c r="E36" s="22"/>
      <c r="F36" s="18">
        <v>1</v>
      </c>
      <c r="G36" s="3"/>
      <c r="H36" s="3"/>
      <c r="I36" s="3"/>
      <c r="J36" s="20"/>
      <c r="K36" s="19" t="s">
        <v>183</v>
      </c>
      <c r="L36" s="22"/>
      <c r="M36" s="22"/>
      <c r="N36" s="22"/>
      <c r="O36" s="22"/>
      <c r="P36" s="22"/>
      <c r="Q36" s="25"/>
      <c r="R36" s="22"/>
    </row>
    <row r="37" spans="1:20" x14ac:dyDescent="0.2">
      <c r="A37" s="2">
        <v>570</v>
      </c>
      <c r="B37" s="4" t="s">
        <v>98</v>
      </c>
      <c r="C37" s="22" t="str">
        <f t="shared" si="4"/>
        <v/>
      </c>
      <c r="D37" s="22" t="str">
        <f t="shared" si="5"/>
        <v>Security</v>
      </c>
      <c r="E37" s="22"/>
      <c r="F37" s="18">
        <v>1</v>
      </c>
      <c r="G37" s="3"/>
      <c r="H37" s="3"/>
      <c r="I37" s="3"/>
      <c r="J37" s="20"/>
      <c r="K37" s="19" t="s">
        <v>183</v>
      </c>
      <c r="L37" s="22" t="s">
        <v>101</v>
      </c>
      <c r="M37" s="22"/>
      <c r="N37" s="22"/>
      <c r="O37" s="22"/>
      <c r="P37" s="22" t="s">
        <v>99</v>
      </c>
      <c r="Q37" s="22" t="s">
        <v>100</v>
      </c>
      <c r="R37" s="22"/>
    </row>
    <row r="38" spans="1:20" x14ac:dyDescent="0.2">
      <c r="A38" s="2">
        <v>580</v>
      </c>
      <c r="B38" s="4" t="s">
        <v>136</v>
      </c>
      <c r="C38" s="22" t="s">
        <v>113</v>
      </c>
      <c r="D38" s="22" t="s">
        <v>125</v>
      </c>
      <c r="E38" s="18">
        <v>4</v>
      </c>
      <c r="F38" s="18">
        <v>3</v>
      </c>
      <c r="G38" s="3"/>
      <c r="H38" s="3"/>
      <c r="I38" s="3"/>
      <c r="J38" s="20" t="s">
        <v>183</v>
      </c>
      <c r="K38" s="19" t="s">
        <v>183</v>
      </c>
      <c r="L38" s="22" t="s">
        <v>45</v>
      </c>
      <c r="M38" s="22" t="s">
        <v>31</v>
      </c>
      <c r="N38" s="22" t="s">
        <v>137</v>
      </c>
      <c r="O38" s="22" t="s">
        <v>138</v>
      </c>
      <c r="P38" s="22" t="s">
        <v>135</v>
      </c>
      <c r="Q38" s="22"/>
      <c r="R38" s="22"/>
    </row>
    <row r="39" spans="1:20" x14ac:dyDescent="0.2">
      <c r="A39" s="2">
        <v>590</v>
      </c>
      <c r="B39" s="4" t="s">
        <v>139</v>
      </c>
      <c r="C39" s="22" t="str">
        <f t="shared" ref="C39" si="6">IF(E39&gt;0,VLOOKUP(E39,Severity_Table,2),"")</f>
        <v>Alert</v>
      </c>
      <c r="D39" s="22" t="str">
        <f t="shared" ref="D39" si="7">IF(F39&gt;0,VLOOKUP(F39,Category_Table,2),"")</f>
        <v>Account</v>
      </c>
      <c r="E39" s="18">
        <v>1</v>
      </c>
      <c r="F39" s="18">
        <v>3</v>
      </c>
      <c r="G39" s="3"/>
      <c r="H39" s="3"/>
      <c r="I39" s="3"/>
      <c r="J39" s="20" t="s">
        <v>183</v>
      </c>
      <c r="K39" s="19" t="s">
        <v>183</v>
      </c>
      <c r="L39" s="22" t="s">
        <v>140</v>
      </c>
      <c r="M39" s="22" t="s">
        <v>31</v>
      </c>
      <c r="N39" s="22" t="s">
        <v>141</v>
      </c>
      <c r="O39" s="22" t="s">
        <v>142</v>
      </c>
      <c r="P39" s="22" t="s">
        <v>60</v>
      </c>
      <c r="Q39" s="22"/>
      <c r="R39" s="25"/>
    </row>
    <row r="40" spans="1:20" x14ac:dyDescent="0.2">
      <c r="A40" s="2">
        <v>590</v>
      </c>
      <c r="B40" s="4" t="s">
        <v>177</v>
      </c>
      <c r="C40" s="22" t="s">
        <v>115</v>
      </c>
      <c r="D40" s="22" t="str">
        <f t="shared" ref="D40" si="8">IF(F40&gt;0,VLOOKUP(F40,Category_Table,2),"")</f>
        <v>Account</v>
      </c>
      <c r="E40" s="18">
        <v>5</v>
      </c>
      <c r="F40" s="18">
        <v>3</v>
      </c>
      <c r="G40" s="3"/>
      <c r="H40" s="3"/>
      <c r="I40" s="3" t="s">
        <v>183</v>
      </c>
      <c r="J40" s="20" t="s">
        <v>183</v>
      </c>
      <c r="K40" s="19" t="s">
        <v>183</v>
      </c>
      <c r="L40" s="22" t="s">
        <v>171</v>
      </c>
      <c r="M40" s="22" t="s">
        <v>165</v>
      </c>
      <c r="N40" s="22"/>
      <c r="O40" s="22" t="s">
        <v>33</v>
      </c>
      <c r="P40" s="22" t="s">
        <v>172</v>
      </c>
      <c r="Q40" s="22" t="s">
        <v>167</v>
      </c>
      <c r="R40" s="22" t="s">
        <v>173</v>
      </c>
    </row>
    <row r="41" spans="1:20" x14ac:dyDescent="0.2">
      <c r="A41" s="2">
        <v>590</v>
      </c>
      <c r="B41" s="4" t="s">
        <v>178</v>
      </c>
      <c r="C41" s="22" t="s">
        <v>115</v>
      </c>
      <c r="D41" s="22" t="str">
        <f t="shared" ref="D41" si="9">IF(F41&gt;0,VLOOKUP(F41,Category_Table,2),"")</f>
        <v>Account</v>
      </c>
      <c r="E41" s="18">
        <v>5</v>
      </c>
      <c r="F41" s="18">
        <v>3</v>
      </c>
      <c r="G41" s="3"/>
      <c r="H41" s="3"/>
      <c r="I41" s="3" t="s">
        <v>183</v>
      </c>
      <c r="J41" s="20" t="s">
        <v>183</v>
      </c>
      <c r="K41" s="19" t="s">
        <v>183</v>
      </c>
      <c r="L41" s="22" t="s">
        <v>171</v>
      </c>
      <c r="M41" s="22" t="s">
        <v>165</v>
      </c>
      <c r="N41" s="22"/>
      <c r="O41" s="22" t="s">
        <v>33</v>
      </c>
      <c r="P41" s="22" t="s">
        <v>174</v>
      </c>
      <c r="Q41" s="22" t="s">
        <v>167</v>
      </c>
      <c r="R41" s="22" t="s">
        <v>173</v>
      </c>
    </row>
    <row r="42" spans="1:20" x14ac:dyDescent="0.2">
      <c r="A42" s="2">
        <v>590</v>
      </c>
      <c r="B42" s="4" t="s">
        <v>179</v>
      </c>
      <c r="C42" s="22" t="s">
        <v>115</v>
      </c>
      <c r="D42" s="22" t="str">
        <f t="shared" ref="D42" si="10">IF(F42&gt;0,VLOOKUP(F42,Category_Table,2),"")</f>
        <v>Account</v>
      </c>
      <c r="E42" s="18">
        <v>5</v>
      </c>
      <c r="F42" s="18">
        <v>3</v>
      </c>
      <c r="G42" s="3"/>
      <c r="H42" s="3"/>
      <c r="I42" s="3" t="s">
        <v>183</v>
      </c>
      <c r="J42" s="20" t="s">
        <v>183</v>
      </c>
      <c r="K42" s="19" t="s">
        <v>183</v>
      </c>
      <c r="L42" s="22" t="s">
        <v>171</v>
      </c>
      <c r="M42" s="22" t="s">
        <v>165</v>
      </c>
      <c r="N42" s="22" t="s">
        <v>169</v>
      </c>
      <c r="O42" s="22" t="s">
        <v>169</v>
      </c>
      <c r="P42" s="22" t="s">
        <v>170</v>
      </c>
      <c r="Q42" s="22"/>
      <c r="R42" s="22" t="s">
        <v>173</v>
      </c>
    </row>
    <row r="43" spans="1:20" x14ac:dyDescent="0.2">
      <c r="A43" s="2">
        <v>590</v>
      </c>
      <c r="B43" s="4" t="s">
        <v>185</v>
      </c>
      <c r="C43" s="30" t="s">
        <v>115</v>
      </c>
      <c r="D43" s="22" t="str">
        <f t="shared" ref="D43" si="11">IF(F43&gt;0,VLOOKUP(F43,Category_Table,2),"")</f>
        <v>Account</v>
      </c>
      <c r="E43" s="18">
        <v>5</v>
      </c>
      <c r="F43" s="18">
        <v>3</v>
      </c>
      <c r="G43" s="3"/>
      <c r="H43" s="3"/>
      <c r="I43" s="3" t="s">
        <v>183</v>
      </c>
      <c r="J43" s="20" t="s">
        <v>183</v>
      </c>
      <c r="K43" s="19" t="s">
        <v>183</v>
      </c>
      <c r="L43" s="22" t="s">
        <v>171</v>
      </c>
      <c r="M43" s="22" t="s">
        <v>165</v>
      </c>
      <c r="N43" s="22"/>
      <c r="O43" s="22" t="s">
        <v>33</v>
      </c>
      <c r="P43" s="22" t="s">
        <v>181</v>
      </c>
      <c r="Q43" s="22"/>
      <c r="R43" s="22" t="s">
        <v>173</v>
      </c>
    </row>
    <row r="44" spans="1:20" x14ac:dyDescent="0.2">
      <c r="A44" s="2">
        <v>600</v>
      </c>
      <c r="B44" s="4" t="s">
        <v>175</v>
      </c>
      <c r="C44" s="22" t="s">
        <v>115</v>
      </c>
      <c r="D44" s="22" t="str">
        <f t="shared" ref="D44" si="12">IF(F44&gt;0,VLOOKUP(F44,Category_Table,2),"")</f>
        <v>Account</v>
      </c>
      <c r="E44" s="18">
        <v>5</v>
      </c>
      <c r="F44" s="18">
        <v>3</v>
      </c>
      <c r="G44" s="3"/>
      <c r="H44" s="3"/>
      <c r="I44" s="3" t="s">
        <v>183</v>
      </c>
      <c r="J44" s="20" t="s">
        <v>183</v>
      </c>
      <c r="K44" s="19" t="s">
        <v>183</v>
      </c>
      <c r="L44" s="22" t="s">
        <v>164</v>
      </c>
      <c r="M44" s="22" t="s">
        <v>165</v>
      </c>
      <c r="N44" s="22"/>
      <c r="O44" s="22" t="s">
        <v>33</v>
      </c>
      <c r="P44" s="22" t="s">
        <v>166</v>
      </c>
      <c r="Q44" s="22" t="s">
        <v>167</v>
      </c>
      <c r="R44" s="22" t="s">
        <v>168</v>
      </c>
    </row>
    <row r="45" spans="1:20" x14ac:dyDescent="0.2">
      <c r="A45" s="2">
        <v>600</v>
      </c>
      <c r="B45" s="4" t="s">
        <v>176</v>
      </c>
      <c r="C45" s="22" t="s">
        <v>115</v>
      </c>
      <c r="D45" s="22" t="str">
        <f t="shared" ref="D45" si="13">IF(F45&gt;0,VLOOKUP(F45,Category_Table,2),"")</f>
        <v>Account</v>
      </c>
      <c r="E45" s="18">
        <v>5</v>
      </c>
      <c r="F45" s="18">
        <v>3</v>
      </c>
      <c r="G45" s="3"/>
      <c r="H45" s="3"/>
      <c r="I45" s="3" t="s">
        <v>183</v>
      </c>
      <c r="J45" s="20" t="s">
        <v>183</v>
      </c>
      <c r="K45" s="19" t="s">
        <v>183</v>
      </c>
      <c r="L45" s="22" t="s">
        <v>164</v>
      </c>
      <c r="M45" s="22" t="s">
        <v>165</v>
      </c>
      <c r="N45" s="22" t="s">
        <v>169</v>
      </c>
      <c r="O45" s="22" t="s">
        <v>169</v>
      </c>
      <c r="P45" s="22" t="s">
        <v>170</v>
      </c>
      <c r="Q45" s="22"/>
      <c r="R45" s="22" t="s">
        <v>168</v>
      </c>
      <c r="S45" s="21"/>
    </row>
    <row r="46" spans="1:20" x14ac:dyDescent="0.2">
      <c r="A46" s="2">
        <v>600</v>
      </c>
      <c r="B46" s="4" t="s">
        <v>184</v>
      </c>
      <c r="C46" s="22" t="s">
        <v>115</v>
      </c>
      <c r="D46" s="22" t="str">
        <f t="shared" ref="D46" si="14">IF(F46&gt;0,VLOOKUP(F46,Category_Table,2),"")</f>
        <v>Account</v>
      </c>
      <c r="E46" s="18">
        <v>5</v>
      </c>
      <c r="F46" s="18">
        <v>3</v>
      </c>
      <c r="G46" s="3"/>
      <c r="H46" s="3"/>
      <c r="I46" s="3" t="s">
        <v>183</v>
      </c>
      <c r="J46" s="20" t="s">
        <v>183</v>
      </c>
      <c r="K46" s="19" t="s">
        <v>183</v>
      </c>
      <c r="L46" s="22" t="s">
        <v>164</v>
      </c>
      <c r="M46" s="22" t="s">
        <v>165</v>
      </c>
      <c r="N46" s="25"/>
      <c r="O46" s="22" t="s">
        <v>33</v>
      </c>
      <c r="P46" s="22" t="s">
        <v>180</v>
      </c>
      <c r="Q46" s="22" t="s">
        <v>167</v>
      </c>
      <c r="R46" s="22" t="s">
        <v>168</v>
      </c>
    </row>
    <row r="47" spans="1:20" x14ac:dyDescent="0.2">
      <c r="A47" s="2">
        <v>600</v>
      </c>
      <c r="B47" s="4" t="s">
        <v>217</v>
      </c>
      <c r="C47" s="22" t="s">
        <v>115</v>
      </c>
      <c r="D47" s="22" t="str">
        <f t="shared" ref="D47" si="15">IF(F47&gt;0,VLOOKUP(F47,Category_Table,2),"")</f>
        <v>Account</v>
      </c>
      <c r="E47" s="18">
        <v>5</v>
      </c>
      <c r="F47" s="18">
        <v>3</v>
      </c>
      <c r="G47" s="3"/>
      <c r="H47" s="3"/>
      <c r="I47" s="3" t="s">
        <v>183</v>
      </c>
      <c r="J47" s="20" t="s">
        <v>183</v>
      </c>
      <c r="K47" s="19" t="s">
        <v>183</v>
      </c>
      <c r="L47" s="22" t="s">
        <v>164</v>
      </c>
      <c r="M47" s="22" t="s">
        <v>165</v>
      </c>
      <c r="N47" s="25"/>
      <c r="O47" s="22" t="s">
        <v>33</v>
      </c>
      <c r="P47" s="22" t="s">
        <v>180</v>
      </c>
      <c r="Q47" s="22" t="s">
        <v>167</v>
      </c>
      <c r="R47" s="22" t="s">
        <v>168</v>
      </c>
    </row>
    <row r="48" spans="1:20" x14ac:dyDescent="0.2">
      <c r="A48" s="2">
        <v>610</v>
      </c>
      <c r="B48" s="23" t="s">
        <v>144</v>
      </c>
      <c r="C48" s="26" t="s">
        <v>113</v>
      </c>
      <c r="D48" s="27" t="s">
        <v>96</v>
      </c>
      <c r="E48" s="18">
        <v>4</v>
      </c>
      <c r="F48" s="18">
        <v>1</v>
      </c>
      <c r="G48" s="3"/>
      <c r="H48" s="3"/>
      <c r="I48" s="3"/>
      <c r="J48" s="20" t="s">
        <v>183</v>
      </c>
      <c r="K48" s="19" t="s">
        <v>183</v>
      </c>
      <c r="L48" s="22" t="s">
        <v>149</v>
      </c>
      <c r="M48" s="22" t="s">
        <v>31</v>
      </c>
      <c r="N48" s="22"/>
      <c r="O48" s="22"/>
      <c r="P48" s="22" t="s">
        <v>150</v>
      </c>
      <c r="Q48" s="22"/>
    </row>
    <row r="49" spans="1:18" x14ac:dyDescent="0.2">
      <c r="A49" s="2">
        <v>610</v>
      </c>
      <c r="B49" s="4" t="s">
        <v>143</v>
      </c>
      <c r="C49" s="28" t="s">
        <v>113</v>
      </c>
      <c r="D49" s="22" t="s">
        <v>96</v>
      </c>
      <c r="E49" s="18">
        <v>4</v>
      </c>
      <c r="F49" s="18">
        <v>1</v>
      </c>
      <c r="G49" s="3"/>
      <c r="H49" s="3"/>
      <c r="I49" s="3"/>
      <c r="J49" s="20" t="s">
        <v>183</v>
      </c>
      <c r="K49" s="19" t="s">
        <v>183</v>
      </c>
      <c r="L49" s="22" t="s">
        <v>149</v>
      </c>
      <c r="M49" s="22" t="s">
        <v>31</v>
      </c>
      <c r="N49" s="22"/>
      <c r="O49" s="22"/>
      <c r="P49" s="22" t="s">
        <v>151</v>
      </c>
      <c r="Q49" s="22"/>
    </row>
    <row r="50" spans="1:18" x14ac:dyDescent="0.2">
      <c r="A50" s="2">
        <v>610</v>
      </c>
      <c r="B50" s="4" t="s">
        <v>148</v>
      </c>
      <c r="C50" s="22" t="s">
        <v>113</v>
      </c>
      <c r="D50" s="22" t="s">
        <v>96</v>
      </c>
      <c r="E50" s="18">
        <v>4</v>
      </c>
      <c r="F50" s="18">
        <v>1</v>
      </c>
      <c r="G50" s="3"/>
      <c r="H50" s="3"/>
      <c r="I50" s="3"/>
      <c r="J50" s="20" t="s">
        <v>183</v>
      </c>
      <c r="K50" s="19" t="s">
        <v>183</v>
      </c>
      <c r="L50" s="22" t="s">
        <v>161</v>
      </c>
      <c r="M50" s="22" t="s">
        <v>31</v>
      </c>
      <c r="N50" s="22" t="s">
        <v>162</v>
      </c>
      <c r="O50" s="22" t="s">
        <v>163</v>
      </c>
      <c r="P50" s="22" t="s">
        <v>152</v>
      </c>
      <c r="Q50" s="22"/>
    </row>
    <row r="51" spans="1:18" x14ac:dyDescent="0.2">
      <c r="A51" s="2">
        <v>610</v>
      </c>
      <c r="B51" s="4" t="s">
        <v>145</v>
      </c>
      <c r="C51" s="22" t="s">
        <v>113</v>
      </c>
      <c r="D51" s="22" t="s">
        <v>96</v>
      </c>
      <c r="E51" s="18">
        <v>4</v>
      </c>
      <c r="F51" s="18">
        <v>1</v>
      </c>
      <c r="G51" s="3"/>
      <c r="H51" s="3"/>
      <c r="I51" s="3"/>
      <c r="J51" s="20" t="s">
        <v>183</v>
      </c>
      <c r="K51" s="19" t="s">
        <v>183</v>
      </c>
      <c r="L51" s="22" t="s">
        <v>149</v>
      </c>
      <c r="M51" s="22" t="s">
        <v>31</v>
      </c>
      <c r="N51" s="22" t="s">
        <v>154</v>
      </c>
      <c r="O51" s="22"/>
      <c r="P51" s="22" t="s">
        <v>153</v>
      </c>
      <c r="Q51" s="22"/>
    </row>
    <row r="52" spans="1:18" x14ac:dyDescent="0.2">
      <c r="A52" s="2">
        <v>610</v>
      </c>
      <c r="B52" s="4" t="s">
        <v>147</v>
      </c>
      <c r="C52" s="22" t="s">
        <v>113</v>
      </c>
      <c r="D52" s="22" t="s">
        <v>96</v>
      </c>
      <c r="E52" s="18">
        <v>4</v>
      </c>
      <c r="F52" s="18">
        <v>1</v>
      </c>
      <c r="G52" s="3"/>
      <c r="H52" s="3"/>
      <c r="I52" s="3"/>
      <c r="J52" s="20" t="s">
        <v>183</v>
      </c>
      <c r="K52" s="19" t="s">
        <v>183</v>
      </c>
      <c r="L52" s="22" t="s">
        <v>149</v>
      </c>
      <c r="M52" s="22" t="s">
        <v>31</v>
      </c>
      <c r="N52" s="22"/>
      <c r="O52" s="22" t="s">
        <v>154</v>
      </c>
      <c r="P52" s="22" t="s">
        <v>155</v>
      </c>
      <c r="Q52" s="22"/>
    </row>
    <row r="53" spans="1:18" x14ac:dyDescent="0.2">
      <c r="A53" s="2">
        <v>610</v>
      </c>
      <c r="B53" s="4" t="s">
        <v>156</v>
      </c>
      <c r="C53" s="22" t="s">
        <v>113</v>
      </c>
      <c r="D53" s="22" t="s">
        <v>96</v>
      </c>
      <c r="E53" s="18">
        <v>4</v>
      </c>
      <c r="F53" s="18">
        <v>1</v>
      </c>
      <c r="G53" s="3"/>
      <c r="H53" s="3"/>
      <c r="I53" s="3"/>
      <c r="J53" s="20" t="s">
        <v>183</v>
      </c>
      <c r="K53" s="19" t="s">
        <v>183</v>
      </c>
      <c r="L53" s="22" t="s">
        <v>149</v>
      </c>
      <c r="M53" s="22" t="s">
        <v>31</v>
      </c>
      <c r="N53" s="22" t="s">
        <v>159</v>
      </c>
      <c r="O53" s="22" t="s">
        <v>160</v>
      </c>
      <c r="P53" s="22" t="s">
        <v>157</v>
      </c>
      <c r="Q53" s="22"/>
    </row>
    <row r="54" spans="1:18" x14ac:dyDescent="0.2">
      <c r="A54" s="2">
        <v>610</v>
      </c>
      <c r="B54" s="4" t="s">
        <v>146</v>
      </c>
      <c r="C54" s="22" t="s">
        <v>113</v>
      </c>
      <c r="D54" s="22" t="s">
        <v>96</v>
      </c>
      <c r="E54" s="18">
        <v>4</v>
      </c>
      <c r="F54" s="18">
        <v>1</v>
      </c>
      <c r="G54" s="3"/>
      <c r="H54" s="3"/>
      <c r="I54" s="29"/>
      <c r="J54" s="20" t="s">
        <v>183</v>
      </c>
      <c r="K54" s="19" t="s">
        <v>183</v>
      </c>
      <c r="L54" s="22" t="s">
        <v>149</v>
      </c>
      <c r="M54" s="22" t="s">
        <v>31</v>
      </c>
      <c r="N54" s="22"/>
      <c r="O54" s="22"/>
      <c r="P54" s="22" t="s">
        <v>158</v>
      </c>
      <c r="Q54" s="22"/>
    </row>
    <row r="55" spans="1:18" x14ac:dyDescent="0.2">
      <c r="A55" s="2">
        <v>630</v>
      </c>
      <c r="B55" s="25" t="s">
        <v>182</v>
      </c>
      <c r="C55" s="31" t="s">
        <v>115</v>
      </c>
      <c r="D55" s="33" t="s">
        <v>125</v>
      </c>
      <c r="E55" s="3">
        <v>5</v>
      </c>
      <c r="F55" s="3">
        <v>3</v>
      </c>
      <c r="G55" s="3"/>
      <c r="H55" s="3"/>
      <c r="I55" s="3" t="s">
        <v>218</v>
      </c>
      <c r="J55" s="20" t="s">
        <v>183</v>
      </c>
      <c r="K55" s="19" t="s">
        <v>183</v>
      </c>
      <c r="L55" s="25" t="s">
        <v>30</v>
      </c>
      <c r="M55" s="25" t="s">
        <v>198</v>
      </c>
      <c r="N55" s="22" t="s">
        <v>141</v>
      </c>
      <c r="O55" s="22" t="s">
        <v>142</v>
      </c>
      <c r="P55" s="25" t="s">
        <v>135</v>
      </c>
      <c r="Q55" s="25" t="s">
        <v>100</v>
      </c>
    </row>
    <row r="56" spans="1:18" x14ac:dyDescent="0.2">
      <c r="A56" s="2">
        <v>630</v>
      </c>
      <c r="B56" s="23" t="s">
        <v>186</v>
      </c>
      <c r="C56" s="22" t="s">
        <v>115</v>
      </c>
      <c r="D56" s="22" t="s">
        <v>125</v>
      </c>
      <c r="E56" s="3">
        <v>5</v>
      </c>
      <c r="F56" s="3">
        <v>3</v>
      </c>
      <c r="G56" s="3"/>
      <c r="H56" s="3"/>
      <c r="I56" s="3" t="s">
        <v>183</v>
      </c>
      <c r="J56" s="20" t="s">
        <v>183</v>
      </c>
      <c r="K56" s="19" t="s">
        <v>183</v>
      </c>
      <c r="L56" s="22" t="s">
        <v>191</v>
      </c>
      <c r="M56" s="22" t="s">
        <v>165</v>
      </c>
      <c r="N56" s="22"/>
      <c r="O56" s="22"/>
      <c r="P56" s="22" t="s">
        <v>192</v>
      </c>
      <c r="Q56" s="22" t="s">
        <v>167</v>
      </c>
      <c r="R56" s="22" t="s">
        <v>199</v>
      </c>
    </row>
    <row r="57" spans="1:18" x14ac:dyDescent="0.2">
      <c r="A57" s="2">
        <v>630</v>
      </c>
      <c r="B57" s="23" t="s">
        <v>187</v>
      </c>
      <c r="C57" s="34" t="s">
        <v>115</v>
      </c>
      <c r="D57" s="22" t="s">
        <v>125</v>
      </c>
      <c r="E57" s="3">
        <v>5</v>
      </c>
      <c r="F57" s="3">
        <v>3</v>
      </c>
      <c r="G57" s="3"/>
      <c r="H57" s="3"/>
      <c r="I57" s="3" t="s">
        <v>183</v>
      </c>
      <c r="J57" s="20" t="s">
        <v>183</v>
      </c>
      <c r="K57" s="19" t="s">
        <v>183</v>
      </c>
      <c r="L57" s="22" t="s">
        <v>140</v>
      </c>
      <c r="M57" s="22" t="s">
        <v>165</v>
      </c>
      <c r="N57" s="22" t="s">
        <v>193</v>
      </c>
      <c r="O57" s="22" t="s">
        <v>194</v>
      </c>
      <c r="P57" s="22" t="s">
        <v>170</v>
      </c>
      <c r="Q57" s="22" t="s">
        <v>191</v>
      </c>
      <c r="R57" s="22" t="s">
        <v>199</v>
      </c>
    </row>
    <row r="58" spans="1:18" x14ac:dyDescent="0.2">
      <c r="A58" s="2">
        <v>630</v>
      </c>
      <c r="B58" s="23" t="s">
        <v>188</v>
      </c>
      <c r="C58" s="22" t="s">
        <v>115</v>
      </c>
      <c r="D58" s="35" t="s">
        <v>125</v>
      </c>
      <c r="E58" s="3">
        <v>5</v>
      </c>
      <c r="F58" s="3">
        <v>3</v>
      </c>
      <c r="G58" s="3"/>
      <c r="H58" s="3"/>
      <c r="I58" s="3" t="s">
        <v>183</v>
      </c>
      <c r="J58" s="20" t="s">
        <v>183</v>
      </c>
      <c r="K58" s="19" t="s">
        <v>183</v>
      </c>
      <c r="L58" s="22" t="s">
        <v>195</v>
      </c>
      <c r="M58" s="22" t="s">
        <v>165</v>
      </c>
      <c r="N58" s="22"/>
      <c r="O58" s="22" t="s">
        <v>33</v>
      </c>
      <c r="P58" s="22" t="s">
        <v>196</v>
      </c>
      <c r="Q58" s="22" t="s">
        <v>167</v>
      </c>
      <c r="R58" s="22" t="s">
        <v>200</v>
      </c>
    </row>
    <row r="59" spans="1:18" x14ac:dyDescent="0.2">
      <c r="A59" s="2">
        <v>630</v>
      </c>
      <c r="B59" s="23" t="s">
        <v>189</v>
      </c>
      <c r="C59" s="22" t="s">
        <v>115</v>
      </c>
      <c r="D59" s="22" t="s">
        <v>125</v>
      </c>
      <c r="E59" s="3">
        <v>5</v>
      </c>
      <c r="F59" s="3">
        <v>3</v>
      </c>
      <c r="G59" s="3"/>
      <c r="H59" s="3"/>
      <c r="I59" s="3" t="s">
        <v>183</v>
      </c>
      <c r="J59" s="20" t="s">
        <v>183</v>
      </c>
      <c r="K59" s="19" t="s">
        <v>183</v>
      </c>
      <c r="L59" s="22" t="s">
        <v>195</v>
      </c>
      <c r="M59" s="22" t="s">
        <v>165</v>
      </c>
      <c r="N59" s="22"/>
      <c r="O59" s="22" t="s">
        <v>33</v>
      </c>
      <c r="P59" s="22" t="s">
        <v>197</v>
      </c>
      <c r="Q59" s="22" t="s">
        <v>167</v>
      </c>
      <c r="R59" s="22" t="s">
        <v>200</v>
      </c>
    </row>
    <row r="60" spans="1:18" x14ac:dyDescent="0.2">
      <c r="A60" s="2">
        <v>630</v>
      </c>
      <c r="B60" s="23" t="s">
        <v>190</v>
      </c>
      <c r="C60" s="32" t="s">
        <v>115</v>
      </c>
      <c r="D60" s="36" t="s">
        <v>125</v>
      </c>
      <c r="E60" s="3">
        <v>5</v>
      </c>
      <c r="F60" s="3">
        <v>3</v>
      </c>
      <c r="G60" s="3"/>
      <c r="H60" s="3"/>
      <c r="I60" s="3" t="s">
        <v>183</v>
      </c>
      <c r="J60" s="20" t="s">
        <v>183</v>
      </c>
      <c r="K60" s="19" t="s">
        <v>183</v>
      </c>
      <c r="L60" s="22" t="s">
        <v>140</v>
      </c>
      <c r="M60" s="22" t="s">
        <v>165</v>
      </c>
      <c r="N60" s="22" t="s">
        <v>193</v>
      </c>
      <c r="O60" s="22" t="s">
        <v>194</v>
      </c>
      <c r="P60" s="22" t="s">
        <v>170</v>
      </c>
      <c r="Q60" s="22" t="s">
        <v>191</v>
      </c>
      <c r="R60" s="22" t="s">
        <v>200</v>
      </c>
    </row>
    <row r="61" spans="1:18" x14ac:dyDescent="0.2">
      <c r="A61" s="2">
        <v>630</v>
      </c>
      <c r="B61" s="1" t="s">
        <v>210</v>
      </c>
      <c r="C61" s="32" t="s">
        <v>115</v>
      </c>
      <c r="D61" s="36" t="s">
        <v>125</v>
      </c>
      <c r="E61" s="3">
        <v>5</v>
      </c>
      <c r="F61" s="3">
        <v>3</v>
      </c>
      <c r="G61" s="3"/>
      <c r="H61" s="3"/>
      <c r="I61" s="3" t="s">
        <v>183</v>
      </c>
      <c r="J61" s="20" t="s">
        <v>183</v>
      </c>
      <c r="K61" s="19" t="s">
        <v>183</v>
      </c>
      <c r="L61" s="22" t="s">
        <v>140</v>
      </c>
      <c r="M61" s="22" t="s">
        <v>165</v>
      </c>
      <c r="N61" s="22" t="s">
        <v>193</v>
      </c>
      <c r="O61" s="22" t="s">
        <v>194</v>
      </c>
      <c r="P61" s="22" t="s">
        <v>170</v>
      </c>
      <c r="Q61" s="22" t="s">
        <v>191</v>
      </c>
      <c r="R61" s="22" t="s">
        <v>200</v>
      </c>
    </row>
    <row r="62" spans="1:18" x14ac:dyDescent="0.2">
      <c r="A62" s="2">
        <v>630</v>
      </c>
      <c r="B62" s="1" t="s">
        <v>211</v>
      </c>
      <c r="C62" s="32" t="s">
        <v>115</v>
      </c>
      <c r="D62" s="36" t="s">
        <v>125</v>
      </c>
      <c r="E62" s="3">
        <v>5</v>
      </c>
      <c r="F62" s="3">
        <v>3</v>
      </c>
      <c r="G62" s="3"/>
      <c r="H62" s="3"/>
      <c r="I62" s="3" t="s">
        <v>183</v>
      </c>
      <c r="J62" s="20" t="s">
        <v>183</v>
      </c>
      <c r="K62" s="19" t="s">
        <v>183</v>
      </c>
      <c r="L62" s="22" t="s">
        <v>195</v>
      </c>
      <c r="M62" s="22" t="s">
        <v>165</v>
      </c>
      <c r="N62" s="22"/>
      <c r="O62" s="22"/>
      <c r="P62" s="22" t="s">
        <v>170</v>
      </c>
      <c r="Q62" s="22" t="s">
        <v>191</v>
      </c>
      <c r="R62" s="22" t="s">
        <v>200</v>
      </c>
    </row>
    <row r="63" spans="1:18" x14ac:dyDescent="0.2">
      <c r="A63" s="2">
        <v>640</v>
      </c>
      <c r="B63" s="4" t="s">
        <v>201</v>
      </c>
      <c r="C63" s="30" t="s">
        <v>115</v>
      </c>
      <c r="D63" s="30" t="s">
        <v>125</v>
      </c>
      <c r="E63" s="18">
        <v>5</v>
      </c>
      <c r="F63" s="18">
        <v>3</v>
      </c>
      <c r="G63" s="3"/>
      <c r="H63" s="3"/>
      <c r="I63" s="3" t="s">
        <v>183</v>
      </c>
      <c r="J63" s="20" t="s">
        <v>183</v>
      </c>
      <c r="K63" s="19" t="s">
        <v>183</v>
      </c>
      <c r="L63" s="22" t="s">
        <v>204</v>
      </c>
      <c r="M63" s="22" t="s">
        <v>205</v>
      </c>
      <c r="N63" s="22"/>
      <c r="O63" s="22"/>
      <c r="P63" s="22" t="s">
        <v>206</v>
      </c>
      <c r="Q63" s="22" t="s">
        <v>167</v>
      </c>
    </row>
    <row r="64" spans="1:18" x14ac:dyDescent="0.2">
      <c r="A64" s="2">
        <v>640</v>
      </c>
      <c r="B64" s="4" t="s">
        <v>202</v>
      </c>
      <c r="C64" s="30" t="s">
        <v>115</v>
      </c>
      <c r="D64" s="30" t="s">
        <v>125</v>
      </c>
      <c r="E64" s="18">
        <v>5</v>
      </c>
      <c r="F64" s="18">
        <v>3</v>
      </c>
      <c r="G64" s="3"/>
      <c r="H64" s="3"/>
      <c r="I64" s="3" t="s">
        <v>183</v>
      </c>
      <c r="J64" s="20" t="s">
        <v>183</v>
      </c>
      <c r="K64" s="19" t="s">
        <v>183</v>
      </c>
      <c r="L64" s="22" t="s">
        <v>207</v>
      </c>
      <c r="M64" s="22" t="s">
        <v>205</v>
      </c>
      <c r="N64" s="22"/>
      <c r="O64" s="22" t="s">
        <v>33</v>
      </c>
      <c r="P64" s="22" t="s">
        <v>208</v>
      </c>
      <c r="Q64" s="22" t="s">
        <v>167</v>
      </c>
    </row>
    <row r="65" spans="1:17" x14ac:dyDescent="0.2">
      <c r="A65" s="2">
        <v>640</v>
      </c>
      <c r="B65" s="4" t="s">
        <v>203</v>
      </c>
      <c r="C65" s="30" t="s">
        <v>115</v>
      </c>
      <c r="D65" s="30" t="s">
        <v>125</v>
      </c>
      <c r="E65" s="18">
        <v>5</v>
      </c>
      <c r="F65" s="18">
        <v>3</v>
      </c>
      <c r="G65" s="3"/>
      <c r="H65" s="3"/>
      <c r="I65" s="3" t="s">
        <v>183</v>
      </c>
      <c r="J65" s="20" t="s">
        <v>183</v>
      </c>
      <c r="K65" s="19" t="s">
        <v>183</v>
      </c>
      <c r="L65" s="22" t="s">
        <v>207</v>
      </c>
      <c r="M65" s="22" t="s">
        <v>205</v>
      </c>
      <c r="N65" s="22"/>
      <c r="O65" s="22" t="s">
        <v>33</v>
      </c>
      <c r="P65" s="22" t="s">
        <v>209</v>
      </c>
      <c r="Q65" s="22" t="s">
        <v>167</v>
      </c>
    </row>
    <row r="66" spans="1:17" x14ac:dyDescent="0.2">
      <c r="I66" s="5" t="s">
        <v>218</v>
      </c>
      <c r="J66" s="20"/>
      <c r="K66" s="19"/>
    </row>
  </sheetData>
  <sortState ref="A2:Y58">
    <sortCondition ref="A2:A58"/>
  </sortState>
  <pageMargins left="0.39" right="0.24" top="1" bottom="1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9"/>
  <sheetViews>
    <sheetView workbookViewId="0">
      <selection activeCell="C28" sqref="C28"/>
    </sheetView>
  </sheetViews>
  <sheetFormatPr defaultRowHeight="12" x14ac:dyDescent="0.2"/>
  <cols>
    <col min="1" max="1" width="12.7109375" style="1" customWidth="1"/>
    <col min="2" max="2" width="18.5703125" style="1" customWidth="1"/>
    <col min="3" max="3" width="57.28515625" style="1" customWidth="1"/>
    <col min="4" max="4" width="9.42578125" style="1" customWidth="1"/>
    <col min="5" max="16384" width="9.140625" style="1"/>
  </cols>
  <sheetData>
    <row r="3" spans="1:4" x14ac:dyDescent="0.2">
      <c r="A3" s="13" t="s">
        <v>102</v>
      </c>
      <c r="B3" s="14" t="s">
        <v>103</v>
      </c>
      <c r="C3" s="14" t="s">
        <v>104</v>
      </c>
      <c r="D3" s="15"/>
    </row>
    <row r="4" spans="1:4" x14ac:dyDescent="0.2">
      <c r="A4" s="16"/>
      <c r="B4" s="17"/>
      <c r="C4" s="17"/>
      <c r="D4" s="17"/>
    </row>
    <row r="5" spans="1:4" x14ac:dyDescent="0.2">
      <c r="A5" s="16">
        <v>0</v>
      </c>
      <c r="B5" s="17" t="s">
        <v>105</v>
      </c>
      <c r="C5" s="17" t="s">
        <v>106</v>
      </c>
      <c r="D5" s="17"/>
    </row>
    <row r="6" spans="1:4" x14ac:dyDescent="0.2">
      <c r="A6" s="16">
        <v>1</v>
      </c>
      <c r="B6" s="17" t="s">
        <v>107</v>
      </c>
      <c r="C6" s="17" t="s">
        <v>108</v>
      </c>
      <c r="D6" s="17"/>
    </row>
    <row r="7" spans="1:4" x14ac:dyDescent="0.2">
      <c r="A7" s="16">
        <v>2</v>
      </c>
      <c r="B7" s="17" t="s">
        <v>109</v>
      </c>
      <c r="C7" s="17" t="s">
        <v>110</v>
      </c>
      <c r="D7" s="17"/>
    </row>
    <row r="8" spans="1:4" x14ac:dyDescent="0.2">
      <c r="A8" s="16">
        <v>3</v>
      </c>
      <c r="B8" s="17" t="s">
        <v>111</v>
      </c>
      <c r="C8" s="17" t="s">
        <v>112</v>
      </c>
      <c r="D8" s="17"/>
    </row>
    <row r="9" spans="1:4" x14ac:dyDescent="0.2">
      <c r="A9" s="16">
        <v>4</v>
      </c>
      <c r="B9" s="17" t="s">
        <v>113</v>
      </c>
      <c r="C9" s="17" t="s">
        <v>114</v>
      </c>
      <c r="D9" s="17"/>
    </row>
    <row r="10" spans="1:4" x14ac:dyDescent="0.2">
      <c r="A10" s="16">
        <v>5</v>
      </c>
      <c r="B10" s="17" t="s">
        <v>115</v>
      </c>
      <c r="C10" s="17" t="s">
        <v>116</v>
      </c>
      <c r="D10" s="17"/>
    </row>
    <row r="11" spans="1:4" x14ac:dyDescent="0.2">
      <c r="A11" s="16">
        <v>6</v>
      </c>
      <c r="B11" s="17" t="s">
        <v>117</v>
      </c>
      <c r="C11" s="17" t="s">
        <v>118</v>
      </c>
      <c r="D11" s="17"/>
    </row>
    <row r="12" spans="1:4" x14ac:dyDescent="0.2">
      <c r="A12" s="16">
        <v>7</v>
      </c>
      <c r="B12" s="17" t="s">
        <v>119</v>
      </c>
      <c r="C12" s="17" t="s">
        <v>120</v>
      </c>
      <c r="D12" s="17"/>
    </row>
    <row r="13" spans="1:4" ht="12.75" customHeight="1" x14ac:dyDescent="0.2">
      <c r="A13" s="16"/>
      <c r="B13" s="17"/>
      <c r="C13" s="17"/>
      <c r="D13" s="17"/>
    </row>
    <row r="21" spans="1:4" x14ac:dyDescent="0.2">
      <c r="A21" s="13" t="s">
        <v>121</v>
      </c>
      <c r="B21" s="14" t="s">
        <v>103</v>
      </c>
      <c r="C21" s="14" t="s">
        <v>104</v>
      </c>
      <c r="D21" s="15"/>
    </row>
    <row r="22" spans="1:4" x14ac:dyDescent="0.2">
      <c r="A22" s="16"/>
      <c r="B22" s="17"/>
      <c r="C22" s="17"/>
      <c r="D22" s="17"/>
    </row>
    <row r="23" spans="1:4" x14ac:dyDescent="0.2">
      <c r="A23" s="16">
        <v>0</v>
      </c>
      <c r="B23" s="17" t="s">
        <v>128</v>
      </c>
      <c r="C23" s="17" t="s">
        <v>127</v>
      </c>
      <c r="D23" s="17"/>
    </row>
    <row r="24" spans="1:4" x14ac:dyDescent="0.2">
      <c r="A24" s="16">
        <v>1</v>
      </c>
      <c r="B24" s="17" t="s">
        <v>96</v>
      </c>
      <c r="C24" s="17" t="s">
        <v>122</v>
      </c>
      <c r="D24" s="17"/>
    </row>
    <row r="25" spans="1:4" x14ac:dyDescent="0.2">
      <c r="A25" s="16">
        <v>2</v>
      </c>
      <c r="B25" s="17" t="s">
        <v>123</v>
      </c>
      <c r="C25" s="17" t="s">
        <v>124</v>
      </c>
      <c r="D25" s="17"/>
    </row>
    <row r="26" spans="1:4" x14ac:dyDescent="0.2">
      <c r="A26" s="16">
        <v>3</v>
      </c>
      <c r="B26" s="17" t="s">
        <v>125</v>
      </c>
      <c r="C26" s="17" t="s">
        <v>126</v>
      </c>
      <c r="D26" s="17"/>
    </row>
    <row r="27" spans="1:4" x14ac:dyDescent="0.2">
      <c r="A27" s="16">
        <v>4</v>
      </c>
      <c r="B27" s="17" t="s">
        <v>129</v>
      </c>
      <c r="C27" s="17" t="s">
        <v>130</v>
      </c>
      <c r="D27" s="17"/>
    </row>
    <row r="28" spans="1:4" x14ac:dyDescent="0.2">
      <c r="A28" s="16">
        <v>5</v>
      </c>
      <c r="B28" s="17" t="s">
        <v>131</v>
      </c>
      <c r="C28" s="17" t="s">
        <v>132</v>
      </c>
      <c r="D28" s="17"/>
    </row>
    <row r="29" spans="1:4" x14ac:dyDescent="0.2">
      <c r="A29" s="16"/>
      <c r="B29" s="17"/>
      <c r="C29" s="17"/>
      <c r="D29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C40E1C2F4874B864C0233F5F0DA16" ma:contentTypeVersion="0" ma:contentTypeDescription="Create a new document." ma:contentTypeScope="" ma:versionID="d44cc341257aa7f12bf9470386fed6d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341FFF-91B5-4A56-8161-8BD8B03A412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9CFA1FF-89E8-440B-AE30-8B66B48EC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5DF60ED-D69A-4677-86AE-68945C9D6AA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F52849D-87D3-4B82-90D0-94B099962A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Audit Item Data Elements</vt:lpstr>
      <vt:lpstr>Supporting data</vt:lpstr>
      <vt:lpstr>Audit_Data</vt:lpstr>
      <vt:lpstr>Category_Table</vt:lpstr>
      <vt:lpstr>Global_Audit_Items</vt:lpstr>
      <vt:lpstr>'Audit Item Data Elements'!Print_Area</vt:lpstr>
      <vt:lpstr>Severity_Table</vt:lpstr>
    </vt:vector>
  </TitlesOfParts>
  <Company>JHA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file of the EED for the ESM project.</dc:title>
  <dc:creator>None</dc:creator>
  <cp:lastModifiedBy>Mike Gaines</cp:lastModifiedBy>
  <cp:lastPrinted>2008-05-01T15:12:48Z</cp:lastPrinted>
  <dcterms:created xsi:type="dcterms:W3CDTF">2007-10-30T15:26:02Z</dcterms:created>
  <dcterms:modified xsi:type="dcterms:W3CDTF">2013-12-17T23:00:39Z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0x0101000AFC40E1C2F4874B864C0233F5F0DA16</vt:lpwstr>
  </property>
</Properties>
</file>